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1"/>
  </bookViews>
  <sheets>
    <sheet name="Instructions" sheetId="1" r:id="rId1"/>
    <sheet name="Lead Budget" sheetId="2" r:id="rId2"/>
    <sheet name="Partner 1 Budget" sheetId="3" r:id="rId3"/>
    <sheet name="Partner 2 Budget" sheetId="4" r:id="rId4"/>
    <sheet name="Summary" sheetId="5" r:id="rId5"/>
    <sheet name="Subcontractor" sheetId="6" r:id="rId6"/>
    <sheet name="Person-Month Calculator" sheetId="7" r:id="rId7"/>
  </sheets>
  <externalReferences>
    <externalReference r:id="rId10"/>
  </externalReferences>
  <definedNames>
    <definedName name="_allocation">'Summary'!$K$9:$K$10</definedName>
    <definedName name="_List">'Summary'!$A$15:$A$16</definedName>
    <definedName name="_ODCs">'[1]List'!$A$6:$A$8</definedName>
    <definedName name="_Partners">'Summary'!$J$6:$J$11</definedName>
    <definedName name="_Personnel">'Summary'!$A$10:$A$12</definedName>
    <definedName name="_Source">'Summary'!$J$14:$J$21</definedName>
    <definedName name="_sourcetype">'Summary'!$J$25:$J$26</definedName>
    <definedName name="_subchoice">'Subcontractor'!$L$1:$L$2</definedName>
    <definedName name="_Type" localSheetId="2">'Partner 1 Budget'!$I$4:$J$4</definedName>
    <definedName name="_Type" localSheetId="3">'Partner 2 Budget'!$I$4:$J$4</definedName>
    <definedName name="_Type" localSheetId="5">'Subcontractor'!$H$1:$I$1</definedName>
    <definedName name="_Type">'Lead Budget'!$I$4:$J$4</definedName>
    <definedName name="_xlfn.SUMIFS" hidden="1">#NAME?</definedName>
    <definedName name="_xlnm.Print_Area" localSheetId="1">'Lead Budget'!$A$1:$J$55</definedName>
    <definedName name="_xlnm.Print_Area" localSheetId="2">'Partner 1 Budget'!$A$1:$J$55</definedName>
    <definedName name="_xlnm.Print_Area" localSheetId="3">'Partner 2 Budget'!$A$1:$J$55</definedName>
    <definedName name="_xlnm.Print_Area" localSheetId="5">'Subcontractor'!$A$1:$I$45</definedName>
    <definedName name="_xlnm.Print_Area" localSheetId="4">'Summary'!$A$1:$H$24</definedName>
    <definedName name="_xlnm.Print_Titles" localSheetId="1">'Lead Budget'!$1:$6</definedName>
    <definedName name="_xlnm.Print_Titles" localSheetId="2">'Partner 1 Budget'!$1:$6</definedName>
    <definedName name="_xlnm.Print_Titles" localSheetId="3">'Partner 2 Budget'!$1:$6</definedName>
  </definedNames>
  <calcPr fullCalcOnLoad="1"/>
</workbook>
</file>

<file path=xl/comments2.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comments3.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comments4.xml><?xml version="1.0" encoding="utf-8"?>
<comments xmlns="http://schemas.openxmlformats.org/spreadsheetml/2006/main">
  <authors>
    <author>Cheyanne Kalainoff</author>
  </authors>
  <commentList>
    <comment ref="E8" authorId="0">
      <text>
        <r>
          <rPr>
            <b/>
            <sz val="9"/>
            <rFont val="Tahoma"/>
            <family val="2"/>
          </rPr>
          <t>Cheyanne Kalainoff:</t>
        </r>
        <r>
          <rPr>
            <sz val="9"/>
            <rFont val="Tahoma"/>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text>
    </comment>
  </commentList>
</comments>
</file>

<file path=xl/sharedStrings.xml><?xml version="1.0" encoding="utf-8"?>
<sst xmlns="http://schemas.openxmlformats.org/spreadsheetml/2006/main" count="456" uniqueCount="143">
  <si>
    <t>Faculty Salaries</t>
  </si>
  <si>
    <t>Other Staff Salaries</t>
  </si>
  <si>
    <t>Student Salaries/Wages</t>
  </si>
  <si>
    <t>Benefits</t>
  </si>
  <si>
    <t>Student Tuition</t>
  </si>
  <si>
    <t>Equipment</t>
  </si>
  <si>
    <t>Supplies and Services</t>
  </si>
  <si>
    <t>Domestic Travel</t>
  </si>
  <si>
    <t>Foreign Travel</t>
  </si>
  <si>
    <t>Proposal Title:</t>
  </si>
  <si>
    <t>Lead</t>
  </si>
  <si>
    <t>Start Date:</t>
  </si>
  <si>
    <t>Institution:</t>
  </si>
  <si>
    <t>End Date:</t>
  </si>
  <si>
    <t>Principal Investigator:</t>
  </si>
  <si>
    <t>Project Request Total:</t>
  </si>
  <si>
    <t>Request:</t>
  </si>
  <si>
    <t>Project Match Total:</t>
  </si>
  <si>
    <t>Match Commitment:</t>
  </si>
  <si>
    <t>Personnel Category</t>
  </si>
  <si>
    <t>Name/Description and Justification</t>
  </si>
  <si>
    <t>Monthly Salary or Hourly Rate</t>
  </si>
  <si>
    <t>Total person-months/hours</t>
  </si>
  <si>
    <t>Total Salary or Wages</t>
  </si>
  <si>
    <t>Benefit Rate %</t>
  </si>
  <si>
    <t>Lead/ Partner</t>
  </si>
  <si>
    <t>Subtotal</t>
  </si>
  <si>
    <t>Tuition</t>
  </si>
  <si>
    <t>Description and Justification</t>
  </si>
  <si>
    <t>Term Rate</t>
  </si>
  <si>
    <t># of Terms</t>
  </si>
  <si>
    <t>Equipment ($5K and over)*</t>
  </si>
  <si>
    <t xml:space="preserve">Equipment  </t>
  </si>
  <si>
    <t>Other Categories</t>
  </si>
  <si>
    <t>Description and Justification (Do not include conference travel)</t>
  </si>
  <si>
    <t>Subcontracts</t>
  </si>
  <si>
    <t>Indirect Costs (IDCs)</t>
  </si>
  <si>
    <t>Allocation Method</t>
  </si>
  <si>
    <t>IDC Rate %</t>
  </si>
  <si>
    <t>Base</t>
  </si>
  <si>
    <t>Direct Labor/Wages (OIT only)</t>
  </si>
  <si>
    <t>OIT</t>
  </si>
  <si>
    <t>Portland State</t>
  </si>
  <si>
    <t>Univ of Utah</t>
  </si>
  <si>
    <t>Univ of Oregon</t>
  </si>
  <si>
    <t>Univ of Texas-Arlington</t>
  </si>
  <si>
    <t>Univ of Arizona-Tucson</t>
  </si>
  <si>
    <t>MTDC (Everyone except OIT)</t>
  </si>
  <si>
    <t>What is the definition of "person-months"?</t>
  </si>
  <si>
    <t>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</si>
  <si>
    <t># of Months x</t>
  </si>
  <si>
    <t>% of effort</t>
  </si>
  <si>
    <t>Person Months</t>
  </si>
  <si>
    <t>enter # of months</t>
  </si>
  <si>
    <t>enter % of effort</t>
  </si>
  <si>
    <t>Example</t>
  </si>
  <si>
    <t>GRA Tuition</t>
  </si>
  <si>
    <t>Subcontractor Request</t>
  </si>
  <si>
    <t>Subcontractor Match</t>
  </si>
  <si>
    <t>Sub Request Total:</t>
  </si>
  <si>
    <t>Sub Match Total:</t>
  </si>
  <si>
    <t>Request</t>
  </si>
  <si>
    <t>Match</t>
  </si>
  <si>
    <t>Request/Match</t>
  </si>
  <si>
    <t>Requested IDC</t>
  </si>
  <si>
    <t>Associated IDC for Match</t>
  </si>
  <si>
    <t>TOTAL DIRECT</t>
  </si>
  <si>
    <t>Total Indirect Costs</t>
  </si>
  <si>
    <t>TOTAL DIRECT and INDIRECT COSTS</t>
  </si>
  <si>
    <t>Enter project title</t>
  </si>
  <si>
    <t>enter end date</t>
  </si>
  <si>
    <t>enter start date</t>
  </si>
  <si>
    <t>Associated IDCs</t>
  </si>
  <si>
    <t>3rd Party Match</t>
  </si>
  <si>
    <t>City Govt</t>
  </si>
  <si>
    <t>Regional Govt</t>
  </si>
  <si>
    <t>Public Transit Agencies</t>
  </si>
  <si>
    <t>Non-Profits</t>
  </si>
  <si>
    <t>Private</t>
  </si>
  <si>
    <t>Other</t>
  </si>
  <si>
    <t>Description</t>
  </si>
  <si>
    <t>Source Category</t>
  </si>
  <si>
    <t>Type</t>
  </si>
  <si>
    <t>in-kind</t>
  </si>
  <si>
    <t>cash</t>
  </si>
  <si>
    <t>Total 3rd Party Match</t>
  </si>
  <si>
    <t>Match Ratio:</t>
  </si>
  <si>
    <t>Match Ratio</t>
  </si>
  <si>
    <t>Direct Costs Subtotal</t>
  </si>
  <si>
    <t>Indirect Costs</t>
  </si>
  <si>
    <t>Subcontract</t>
  </si>
  <si>
    <t>Total Request</t>
  </si>
  <si>
    <t>Total Project Match:</t>
  </si>
  <si>
    <t>NITC BUDGET: INSTRUCTIONS &amp; REFERENCE</t>
  </si>
  <si>
    <t>Definitions:</t>
  </si>
  <si>
    <t>Submitting your Proposal:</t>
  </si>
  <si>
    <t>Required Paperwork:</t>
  </si>
  <si>
    <t>▪ Subaward (Subcontract):  For each subcontractor, cover page signed by authorizing official, work statement, detailed budget, budget justification and copy of the F&amp;A Cost Rate Agreement or other documentation justifying the F&amp;A cost rate used.</t>
  </si>
  <si>
    <t>Additional Considerations:</t>
  </si>
  <si>
    <t xml:space="preserve">▪ PIs must have their budgets and proposals (including match commitment) approved by their home university's sponsored research office PRIOR to submission.  Proposals and budgets that do not have university approval will not be considered until the approval of the home university research office is obtained.  This is required by all partner universities and helps ensure salary rates, tuition rates, and especially indirect rates are correct.  </t>
  </si>
  <si>
    <t>▪  If a non-partner university (universities not part of the NITC consortium, e.g., PSU, UO etc.) will be a subcontractor, please contact your university research office for special guidelines in this situation (indirect costs may apply to a limited amount of the subcontract, greatly affecting your grant budget).</t>
  </si>
  <si>
    <t xml:space="preserve">▪ If your proposal includes a subcontract, please include the following items in the proposal:  work statement, separate budget for each subcontractor, budget justification, signed letter of acknowledgment from University's authorized representative and copy of negotiated F&amp;A rate.  </t>
  </si>
  <si>
    <t>Preparing your Budget: What you need to know before you get started</t>
  </si>
  <si>
    <t>What NOT to include in your budget:</t>
  </si>
  <si>
    <t>▪ In general, equipment and foreign travel are not allowable expenses on the grant or match funds. Travel to Canada is considered foreign travel.</t>
  </si>
  <si>
    <t>▪ Phones and other costs usually considered covered by indirect costs are not allowed.  Check with your institution for further clarification.</t>
  </si>
  <si>
    <t>▪ Tuition remission and student scholarships should be excluded from indirect costs.</t>
  </si>
  <si>
    <t>▪ The budget should not include clerical help.</t>
  </si>
  <si>
    <t>Find out the following information:</t>
  </si>
  <si>
    <t>▪ Contact your research office to find out your institution's benefit rate (known as payroll expenses or OPE) and indirect cost rate (IDC Rate; also knows as Facilities &amp; Administration, F&amp;A, or Overhead). Different institutions have different rates, and you need to enter the rate specific to your university in your budget.</t>
  </si>
  <si>
    <t>Completing the Budget Form:</t>
  </si>
  <si>
    <t>▪ Each budget item requires justification.</t>
  </si>
  <si>
    <t>▪ Please do not alter or add budget categories.</t>
  </si>
  <si>
    <t>▪  Rows can be added within existing categories as needed for additional faculty, graduate students, and hourly student wage or salary.</t>
  </si>
  <si>
    <t>▪ For each salary/wage row added, be sure there is a corresponding row for benefits.</t>
  </si>
  <si>
    <t>▪ Please indicate individual student salaries on separate rows so it is clear how many students will be supported. Feel free to add rows as needed.</t>
  </si>
  <si>
    <t>▪ PIs must use their home institution's benefit rate</t>
  </si>
  <si>
    <t>▪ Note that if summer salary is included, the benefit rate may be different from the academic year, so please be sure to enter separate rows for summer salary and benefits.</t>
  </si>
  <si>
    <t>▪ Provide a short explanation of Expendable Property, Supplies, and Services.</t>
  </si>
  <si>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travelling, and estimated cost for each trip, etc.</t>
  </si>
  <si>
    <t xml:space="preserve">▪ The Indirect cost (IDC) rate must be the PI institution's approved rate. </t>
  </si>
  <si>
    <r>
      <rPr>
        <u val="single"/>
        <sz val="11"/>
        <color indexed="8"/>
        <rFont val="Calibri"/>
        <family val="2"/>
      </rPr>
      <t>Indirect Costs:</t>
    </r>
    <r>
      <rPr>
        <sz val="11"/>
        <color theme="1"/>
        <rFont val="Calibri"/>
        <family val="2"/>
      </rPr>
      <t xml:space="preserve">  Facilities and Administrative Costs (also commonly known as Overhead)</t>
    </r>
  </si>
  <si>
    <r>
      <rPr>
        <u val="single"/>
        <sz val="11"/>
        <color indexed="8"/>
        <rFont val="Calibri"/>
        <family val="2"/>
      </rPr>
      <t xml:space="preserve">Subcontract: </t>
    </r>
    <r>
      <rPr>
        <sz val="11"/>
        <color theme="1"/>
        <rFont val="Calibri"/>
        <family val="2"/>
      </rPr>
      <t xml:space="preserve"> PSU or a partner institution passes a portion of the award to another entity for the purpose of programmatic effort on the project. Note: NITC partner institutions are NOT considered subcontractors.</t>
    </r>
  </si>
  <si>
    <r>
      <rPr>
        <u val="single"/>
        <sz val="11"/>
        <color indexed="8"/>
        <rFont val="Calibri"/>
        <family val="2"/>
      </rPr>
      <t>Match</t>
    </r>
    <r>
      <rPr>
        <sz val="11"/>
        <color theme="1"/>
        <rFont val="Calibri"/>
        <family val="2"/>
      </rPr>
      <t>: Also referred to as cost share. Third party support of a project requiring expenditure of State, University, Private or Foundation funds, such as salary, benefits, travel, and associated F&amp;A costs.</t>
    </r>
  </si>
  <si>
    <r>
      <rPr>
        <u val="single"/>
        <sz val="11"/>
        <color indexed="8"/>
        <rFont val="Calibri"/>
        <family val="2"/>
      </rPr>
      <t>Modified Total Direct Cost (MTDC):</t>
    </r>
    <r>
      <rPr>
        <sz val="11"/>
        <color theme="1"/>
        <rFont val="Calibri"/>
        <family val="2"/>
      </rPr>
      <t xml:space="preserve">  Total Direct Costs less items excluded from F&amp;A calculation.  Calculation= Total Direct Costs </t>
    </r>
    <r>
      <rPr>
        <b/>
        <sz val="11"/>
        <color indexed="8"/>
        <rFont val="Calibri"/>
        <family val="2"/>
      </rPr>
      <t>minus:</t>
    </r>
    <r>
      <rPr>
        <sz val="11"/>
        <color theme="1"/>
        <rFont val="Calibri"/>
        <family val="2"/>
      </rPr>
      <t xml:space="preserve">  GRA tuition, Equipment, Participant Support Costs, each Subcontract value greater than $25,000 during its life (F&amp;A is only assessed on the first $25,000).</t>
    </r>
  </si>
  <si>
    <t>▪ Check the match ratio to determine if your budget meets our match requirements. We are only able to fund projects that are able to provide 120% of matching funds.</t>
  </si>
  <si>
    <t>3rd PARTY MATCH</t>
  </si>
  <si>
    <t>UNIVERSITY REQUEST AND MATCH - UNIVERSITY REQUEST AND MATCH</t>
  </si>
  <si>
    <t>IDC Recovery</t>
  </si>
  <si>
    <t>TOTAL with Indirect Costs</t>
  </si>
  <si>
    <t>TOTAL REQUEST AND MATCH TO BE INCLUDED IN INSTITUTIONAL LETTER</t>
  </si>
  <si>
    <t>Enter PI Name</t>
  </si>
  <si>
    <t>Partner 1</t>
  </si>
  <si>
    <t>Partner 2</t>
  </si>
  <si>
    <t>Request Benefits</t>
  </si>
  <si>
    <t>Match Benefits</t>
  </si>
  <si>
    <t>Description and Justification (Do not include conference travel; foreign travel, including Canada, requires additional approval from prime sponsor; capital equipment requires a special request and different budget template)</t>
  </si>
  <si>
    <r>
      <rPr>
        <u val="single"/>
        <sz val="11"/>
        <rFont val="Calibri"/>
        <family val="2"/>
      </rPr>
      <t>Person Months:</t>
    </r>
    <r>
      <rPr>
        <sz val="11"/>
        <rFont val="Calibri"/>
        <family val="2"/>
      </rPr>
      <t xml:space="preserve">  The term "person-months" refers to the effort (amount of time) that PI(s), faculty and other senior personnel will devote to a specific project. The effort is based on the organization's regular academic-year, summer or calendar-year. For example, if the regular schedule is 10 months and 30% effort will be devoted to the project, a total of 3 months should be listed in the academic or calendar-year block (10 months x 30% = 3 months).</t>
    </r>
  </si>
  <si>
    <r>
      <t xml:space="preserve">▪ Proposal submission:  Proposal, data management plan, budget, budget justification, match documentation </t>
    </r>
    <r>
      <rPr>
        <sz val="11"/>
        <rFont val="Calibri"/>
        <family val="2"/>
      </rPr>
      <t>and letter from your institution noting the total amount of requested funds and match commitment (including 3rd party match) for your institution.</t>
    </r>
  </si>
  <si>
    <t>3rd Party In-Kind Cost Share:</t>
  </si>
  <si>
    <t>3rd Party Cash Cost Share:</t>
  </si>
  <si>
    <t>State DOT</t>
  </si>
  <si>
    <t>Tribal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</si>
</sst>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52">
    <font>
      <sz val="11"/>
      <color theme="1"/>
      <name val="Calibri"/>
      <family val="2"/>
    </font>
    <font>
      <sz val="11"/>
      <color indexed="8"/>
      <name val="Calibri"/>
      <family val="2"/>
    </font>
    <font>
      <b/>
      <sz val="11"/>
      <color indexed="8"/>
      <name val="Calibri"/>
      <family val="2"/>
    </font>
    <font>
      <u val="single"/>
      <sz val="11"/>
      <color indexed="8"/>
      <name val="Calibri"/>
      <family val="2"/>
    </font>
    <font>
      <sz val="9"/>
      <name val="Tahoma"/>
      <family val="2"/>
    </font>
    <font>
      <b/>
      <sz val="9"/>
      <name val="Tahoma"/>
      <family val="2"/>
    </font>
    <font>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8"/>
      <name val="Calibri"/>
      <family val="2"/>
    </font>
    <font>
      <sz val="11"/>
      <color indexed="12"/>
      <name val="Calibri"/>
      <family val="2"/>
    </font>
    <font>
      <b/>
      <sz val="11"/>
      <color indexed="12"/>
      <name val="Calibri"/>
      <family val="2"/>
    </font>
    <font>
      <i/>
      <sz val="11"/>
      <color indexed="8"/>
      <name val="Calibri"/>
      <family val="2"/>
    </font>
    <font>
      <b/>
      <sz val="11"/>
      <name val="Calibri"/>
      <family val="2"/>
    </font>
    <font>
      <i/>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1"/>
      <color rgb="FF0000FF"/>
      <name val="Calibri"/>
      <family val="2"/>
    </font>
    <font>
      <b/>
      <sz val="11"/>
      <color rgb="FF0000FF"/>
      <name val="Calibri"/>
      <family val="2"/>
    </font>
    <font>
      <i/>
      <sz val="11"/>
      <color theme="1"/>
      <name val="Calibri"/>
      <family val="2"/>
    </font>
    <font>
      <b/>
      <i/>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border>
    <border>
      <left/>
      <right/>
      <top style="thin"/>
      <bottom style="medium"/>
    </border>
    <border>
      <left/>
      <right/>
      <top style="thin"/>
      <bottom style="double"/>
    </border>
    <border>
      <left/>
      <right style="thin"/>
      <top/>
      <bottom/>
    </border>
    <border>
      <left style="thin"/>
      <right/>
      <top style="thin"/>
      <bottom/>
    </border>
    <border>
      <left style="thin"/>
      <right/>
      <top/>
      <bottom style="thin"/>
    </border>
    <border>
      <left style="medium"/>
      <right style="medium"/>
      <top style="medium"/>
      <bottom/>
    </border>
    <border>
      <left style="medium"/>
      <right style="medium"/>
      <top/>
      <bottom/>
    </border>
    <border>
      <left style="medium"/>
      <right style="medium"/>
      <top/>
      <bottom style="medium"/>
    </border>
    <border>
      <left style="medium"/>
      <right>
        <color indexed="63"/>
      </right>
      <top style="thin"/>
      <bottom>
        <color indexed="63"/>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2">
    <xf numFmtId="0" fontId="0" fillId="0" borderId="0" xfId="0" applyFont="1" applyAlignment="1">
      <alignment/>
    </xf>
    <xf numFmtId="0" fontId="0" fillId="0" borderId="0" xfId="0" applyFill="1" applyAlignment="1">
      <alignment/>
    </xf>
    <xf numFmtId="0" fontId="44" fillId="33" borderId="0" xfId="0" applyFont="1" applyFill="1" applyAlignment="1">
      <alignment/>
    </xf>
    <xf numFmtId="0" fontId="0" fillId="33" borderId="0" xfId="0" applyFill="1" applyAlignment="1">
      <alignment/>
    </xf>
    <xf numFmtId="0" fontId="0" fillId="33" borderId="0" xfId="0" applyFill="1" applyAlignment="1">
      <alignment horizontal="right"/>
    </xf>
    <xf numFmtId="0" fontId="44" fillId="2" borderId="10" xfId="0" applyFont="1" applyFill="1" applyBorder="1" applyAlignment="1">
      <alignment wrapText="1"/>
    </xf>
    <xf numFmtId="0" fontId="44" fillId="2" borderId="10" xfId="0" applyFont="1" applyFill="1" applyBorder="1" applyAlignment="1">
      <alignment horizontal="right" wrapText="1"/>
    </xf>
    <xf numFmtId="0" fontId="0" fillId="0" borderId="10" xfId="0" applyBorder="1" applyAlignment="1">
      <alignment/>
    </xf>
    <xf numFmtId="44" fontId="0" fillId="0" borderId="10" xfId="44" applyFont="1" applyBorder="1" applyAlignment="1">
      <alignment/>
    </xf>
    <xf numFmtId="0" fontId="0" fillId="0" borderId="10" xfId="0" applyBorder="1" applyAlignment="1">
      <alignment horizontal="center"/>
    </xf>
    <xf numFmtId="164" fontId="0" fillId="0" borderId="10" xfId="57" applyNumberFormat="1" applyFont="1" applyBorder="1" applyAlignment="1">
      <alignment/>
    </xf>
    <xf numFmtId="9" fontId="0" fillId="0" borderId="10" xfId="57" applyFont="1" applyBorder="1" applyAlignment="1">
      <alignment/>
    </xf>
    <xf numFmtId="0" fontId="44" fillId="2" borderId="11" xfId="0" applyFont="1" applyFill="1" applyBorder="1" applyAlignment="1">
      <alignment/>
    </xf>
    <xf numFmtId="44" fontId="44" fillId="0" borderId="10" xfId="0" applyNumberFormat="1" applyFont="1" applyBorder="1" applyAlignment="1">
      <alignment/>
    </xf>
    <xf numFmtId="0" fontId="44" fillId="2" borderId="0" xfId="0" applyFont="1" applyFill="1" applyAlignment="1">
      <alignment wrapText="1"/>
    </xf>
    <xf numFmtId="0" fontId="44" fillId="2" borderId="0" xfId="0" applyFont="1" applyFill="1" applyAlignment="1">
      <alignment horizontal="right"/>
    </xf>
    <xf numFmtId="0" fontId="0" fillId="0" borderId="10" xfId="0" applyBorder="1" applyAlignment="1">
      <alignment/>
    </xf>
    <xf numFmtId="0" fontId="44" fillId="2" borderId="0" xfId="0" applyFont="1" applyFill="1" applyAlignment="1">
      <alignment/>
    </xf>
    <xf numFmtId="0" fontId="44" fillId="2" borderId="12" xfId="0" applyFont="1" applyFill="1" applyBorder="1" applyAlignment="1">
      <alignment horizontal="center" wrapText="1"/>
    </xf>
    <xf numFmtId="164" fontId="0" fillId="0" borderId="13" xfId="57" applyNumberFormat="1" applyFont="1" applyBorder="1" applyAlignment="1">
      <alignment horizontal="center"/>
    </xf>
    <xf numFmtId="0" fontId="44" fillId="14" borderId="0" xfId="0" applyFont="1" applyFill="1" applyAlignment="1">
      <alignment/>
    </xf>
    <xf numFmtId="0" fontId="44" fillId="14" borderId="0" xfId="0" applyFont="1" applyFill="1" applyAlignment="1">
      <alignment horizontal="right"/>
    </xf>
    <xf numFmtId="44" fontId="44" fillId="14" borderId="0" xfId="0" applyNumberFormat="1" applyFont="1" applyFill="1" applyAlignment="1">
      <alignment/>
    </xf>
    <xf numFmtId="0" fontId="0" fillId="0" borderId="14" xfId="0" applyBorder="1" applyAlignment="1">
      <alignment horizontal="lef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15" xfId="0" applyBorder="1" applyAlignment="1">
      <alignment/>
    </xf>
    <xf numFmtId="0" fontId="44" fillId="2" borderId="0" xfId="0" applyFont="1" applyFill="1" applyBorder="1" applyAlignment="1">
      <alignment/>
    </xf>
    <xf numFmtId="0" fontId="44" fillId="0" borderId="0" xfId="0" applyFont="1" applyAlignment="1">
      <alignment/>
    </xf>
    <xf numFmtId="0" fontId="0" fillId="0" borderId="0" xfId="0" applyAlignment="1">
      <alignment wrapText="1"/>
    </xf>
    <xf numFmtId="0" fontId="0" fillId="0" borderId="10" xfId="0" applyBorder="1" applyAlignment="1">
      <alignment horizontal="center" wrapText="1"/>
    </xf>
    <xf numFmtId="0" fontId="0" fillId="5" borderId="10" xfId="0" applyFill="1" applyBorder="1" applyAlignment="1">
      <alignment horizontal="center" wrapText="1"/>
    </xf>
    <xf numFmtId="9" fontId="0" fillId="5" borderId="10" xfId="0" applyNumberFormat="1" applyFill="1" applyBorder="1" applyAlignment="1">
      <alignment horizontal="center" wrapText="1"/>
    </xf>
    <xf numFmtId="9" fontId="0" fillId="0" borderId="10" xfId="0" applyNumberFormat="1" applyBorder="1" applyAlignment="1">
      <alignment horizontal="center"/>
    </xf>
    <xf numFmtId="0" fontId="0" fillId="0" borderId="0" xfId="0" applyAlignment="1">
      <alignment horizontal="right"/>
    </xf>
    <xf numFmtId="0" fontId="44" fillId="9" borderId="10" xfId="0" applyFont="1" applyFill="1" applyBorder="1" applyAlignment="1">
      <alignment/>
    </xf>
    <xf numFmtId="0" fontId="44" fillId="9" borderId="10" xfId="0" applyFont="1" applyFill="1" applyBorder="1" applyAlignment="1">
      <alignment wrapText="1"/>
    </xf>
    <xf numFmtId="0" fontId="44" fillId="9" borderId="10" xfId="0" applyFont="1" applyFill="1" applyBorder="1" applyAlignment="1">
      <alignment horizontal="right" wrapText="1"/>
    </xf>
    <xf numFmtId="0" fontId="44" fillId="9" borderId="0" xfId="0" applyFont="1" applyFill="1" applyAlignment="1">
      <alignment wrapText="1"/>
    </xf>
    <xf numFmtId="0" fontId="44" fillId="9" borderId="0" xfId="0" applyFont="1" applyFill="1" applyAlignment="1">
      <alignment horizontal="right"/>
    </xf>
    <xf numFmtId="0" fontId="44" fillId="9" borderId="0" xfId="0" applyFont="1" applyFill="1" applyAlignment="1">
      <alignment horizontal="right" wrapText="1"/>
    </xf>
    <xf numFmtId="0" fontId="44" fillId="9" borderId="11" xfId="0" applyFont="1" applyFill="1" applyBorder="1" applyAlignment="1">
      <alignment/>
    </xf>
    <xf numFmtId="0" fontId="44" fillId="9" borderId="0" xfId="0" applyFont="1" applyFill="1" applyAlignment="1">
      <alignment/>
    </xf>
    <xf numFmtId="0" fontId="44" fillId="9" borderId="0" xfId="0" applyFont="1" applyFill="1" applyBorder="1" applyAlignment="1">
      <alignment/>
    </xf>
    <xf numFmtId="0" fontId="44" fillId="9" borderId="12" xfId="0" applyFont="1" applyFill="1" applyBorder="1" applyAlignment="1">
      <alignment horizontal="center" wrapText="1"/>
    </xf>
    <xf numFmtId="0" fontId="44" fillId="15" borderId="0" xfId="0" applyFont="1" applyFill="1" applyAlignment="1">
      <alignment/>
    </xf>
    <xf numFmtId="0" fontId="44" fillId="15" borderId="0" xfId="0" applyFont="1" applyFill="1" applyAlignment="1">
      <alignment horizontal="right"/>
    </xf>
    <xf numFmtId="44" fontId="44" fillId="15" borderId="0" xfId="0" applyNumberFormat="1" applyFont="1" applyFill="1" applyAlignment="1">
      <alignment/>
    </xf>
    <xf numFmtId="0" fontId="0" fillId="0" borderId="13" xfId="0" applyBorder="1" applyAlignment="1">
      <alignment/>
    </xf>
    <xf numFmtId="164" fontId="0" fillId="0" borderId="10" xfId="57" applyNumberFormat="1" applyFont="1" applyBorder="1" applyAlignment="1">
      <alignment horizontal="center"/>
    </xf>
    <xf numFmtId="0" fontId="44" fillId="33" borderId="0" xfId="0" applyFont="1" applyFill="1" applyAlignment="1">
      <alignment horizontal="right"/>
    </xf>
    <xf numFmtId="0" fontId="46" fillId="14" borderId="0" xfId="0" applyFont="1" applyFill="1" applyAlignment="1">
      <alignment/>
    </xf>
    <xf numFmtId="0" fontId="46" fillId="14" borderId="0" xfId="0" applyFont="1" applyFill="1" applyAlignment="1">
      <alignment horizontal="right"/>
    </xf>
    <xf numFmtId="44" fontId="46" fillId="14" borderId="0" xfId="0" applyNumberFormat="1" applyFont="1" applyFill="1" applyAlignment="1">
      <alignment/>
    </xf>
    <xf numFmtId="0" fontId="44" fillId="13" borderId="0" xfId="0" applyFont="1" applyFill="1" applyAlignment="1">
      <alignment horizontal="right"/>
    </xf>
    <xf numFmtId="0" fontId="44" fillId="13" borderId="0" xfId="0" applyFont="1" applyFill="1" applyAlignment="1">
      <alignment/>
    </xf>
    <xf numFmtId="0" fontId="44" fillId="34" borderId="10" xfId="0" applyFont="1" applyFill="1" applyBorder="1" applyAlignment="1">
      <alignment horizontal="right" wrapText="1"/>
    </xf>
    <xf numFmtId="0" fontId="44" fillId="34" borderId="0" xfId="0" applyFont="1" applyFill="1" applyAlignment="1">
      <alignment horizontal="right"/>
    </xf>
    <xf numFmtId="44" fontId="44" fillId="35" borderId="0" xfId="0" applyNumberFormat="1" applyFont="1" applyFill="1" applyAlignment="1">
      <alignment/>
    </xf>
    <xf numFmtId="43" fontId="44" fillId="33" borderId="0" xfId="42" applyFont="1" applyFill="1" applyAlignment="1">
      <alignment/>
    </xf>
    <xf numFmtId="165" fontId="0" fillId="0" borderId="0" xfId="44" applyNumberFormat="1" applyFont="1" applyAlignment="1">
      <alignment/>
    </xf>
    <xf numFmtId="0" fontId="44" fillId="0" borderId="12" xfId="0" applyFont="1" applyBorder="1" applyAlignment="1">
      <alignment horizontal="right"/>
    </xf>
    <xf numFmtId="0" fontId="44" fillId="2" borderId="16" xfId="0" applyFont="1" applyFill="1" applyBorder="1" applyAlignment="1">
      <alignment horizontal="right" wrapText="1"/>
    </xf>
    <xf numFmtId="165" fontId="0" fillId="0" borderId="0" xfId="0" applyNumberFormat="1" applyAlignment="1">
      <alignment/>
    </xf>
    <xf numFmtId="165" fontId="0" fillId="0" borderId="17" xfId="0" applyNumberFormat="1" applyBorder="1" applyAlignment="1">
      <alignment/>
    </xf>
    <xf numFmtId="44" fontId="0" fillId="0" borderId="0" xfId="0" applyNumberFormat="1" applyAlignment="1">
      <alignment/>
    </xf>
    <xf numFmtId="165" fontId="0" fillId="0" borderId="18" xfId="0" applyNumberFormat="1" applyBorder="1" applyAlignment="1">
      <alignment/>
    </xf>
    <xf numFmtId="165" fontId="0" fillId="33" borderId="13" xfId="0" applyNumberFormat="1" applyFill="1" applyBorder="1" applyAlignment="1">
      <alignment/>
    </xf>
    <xf numFmtId="165" fontId="0" fillId="33" borderId="0" xfId="0" applyNumberFormat="1" applyFill="1" applyAlignment="1">
      <alignment/>
    </xf>
    <xf numFmtId="0" fontId="44" fillId="8" borderId="0" xfId="0" applyFont="1" applyFill="1" applyAlignment="1">
      <alignment/>
    </xf>
    <xf numFmtId="165" fontId="44" fillId="8" borderId="18" xfId="0" applyNumberFormat="1" applyFont="1" applyFill="1" applyBorder="1" applyAlignment="1">
      <alignment/>
    </xf>
    <xf numFmtId="0" fontId="0" fillId="33" borderId="11" xfId="0" applyFill="1" applyBorder="1" applyAlignment="1">
      <alignment/>
    </xf>
    <xf numFmtId="0" fontId="44" fillId="33" borderId="13" xfId="0" applyFont="1" applyFill="1" applyBorder="1" applyAlignment="1">
      <alignment horizontal="right"/>
    </xf>
    <xf numFmtId="0" fontId="44" fillId="33" borderId="15" xfId="0" applyFont="1" applyFill="1" applyBorder="1" applyAlignment="1">
      <alignment horizontal="right"/>
    </xf>
    <xf numFmtId="0" fontId="0" fillId="33" borderId="0" xfId="0" applyFill="1" applyBorder="1" applyAlignment="1">
      <alignment horizontal="right"/>
    </xf>
    <xf numFmtId="0" fontId="0" fillId="33" borderId="0" xfId="0" applyFill="1" applyBorder="1" applyAlignment="1">
      <alignment/>
    </xf>
    <xf numFmtId="0" fontId="0" fillId="33" borderId="19" xfId="0" applyFill="1" applyBorder="1" applyAlignment="1">
      <alignment/>
    </xf>
    <xf numFmtId="0" fontId="0" fillId="8" borderId="0" xfId="0" applyFill="1" applyBorder="1" applyAlignment="1">
      <alignment horizontal="right"/>
    </xf>
    <xf numFmtId="165" fontId="0" fillId="8" borderId="0" xfId="44" applyNumberFormat="1" applyFont="1" applyFill="1" applyBorder="1" applyAlignment="1">
      <alignment/>
    </xf>
    <xf numFmtId="165" fontId="0" fillId="8" borderId="19" xfId="44" applyNumberFormat="1" applyFont="1" applyFill="1" applyBorder="1" applyAlignment="1">
      <alignment/>
    </xf>
    <xf numFmtId="0" fontId="47" fillId="33" borderId="12" xfId="0" applyFont="1" applyFill="1" applyBorder="1" applyAlignment="1">
      <alignment horizontal="right"/>
    </xf>
    <xf numFmtId="43" fontId="47" fillId="33" borderId="12" xfId="42" applyFont="1" applyFill="1" applyBorder="1" applyAlignment="1">
      <alignment/>
    </xf>
    <xf numFmtId="0" fontId="44" fillId="33" borderId="20" xfId="0" applyFont="1" applyFill="1" applyBorder="1" applyAlignment="1">
      <alignment/>
    </xf>
    <xf numFmtId="0" fontId="44" fillId="33" borderId="16" xfId="0" applyFont="1" applyFill="1" applyBorder="1" applyAlignment="1">
      <alignment/>
    </xf>
    <xf numFmtId="0" fontId="44" fillId="8" borderId="16" xfId="0" applyFont="1" applyFill="1" applyBorder="1" applyAlignment="1">
      <alignment/>
    </xf>
    <xf numFmtId="0" fontId="48" fillId="33" borderId="21" xfId="0" applyFont="1" applyFill="1" applyBorder="1" applyAlignment="1">
      <alignment/>
    </xf>
    <xf numFmtId="0" fontId="44" fillId="2" borderId="0" xfId="0" applyFont="1" applyFill="1" applyAlignment="1">
      <alignment horizontal="center" wrapText="1"/>
    </xf>
    <xf numFmtId="0" fontId="0" fillId="0" borderId="0" xfId="0" applyAlignment="1">
      <alignment horizontal="left" wrapText="1"/>
    </xf>
    <xf numFmtId="0" fontId="49" fillId="0" borderId="0" xfId="0" applyFont="1" applyAlignment="1">
      <alignment/>
    </xf>
    <xf numFmtId="0" fontId="0" fillId="0" borderId="0" xfId="0" applyAlignment="1">
      <alignment horizontal="left" indent="2"/>
    </xf>
    <xf numFmtId="0" fontId="0" fillId="0" borderId="0" xfId="0" applyAlignment="1">
      <alignment horizontal="left" wrapText="1" indent="2"/>
    </xf>
    <xf numFmtId="165" fontId="44" fillId="33" borderId="13" xfId="0" applyNumberFormat="1" applyFont="1" applyFill="1" applyBorder="1" applyAlignment="1">
      <alignment/>
    </xf>
    <xf numFmtId="43" fontId="44" fillId="33" borderId="0" xfId="42" applyFont="1" applyFill="1" applyBorder="1" applyAlignment="1">
      <alignment/>
    </xf>
    <xf numFmtId="0" fontId="44" fillId="33" borderId="13" xfId="0" applyFont="1" applyFill="1" applyBorder="1" applyAlignment="1">
      <alignment/>
    </xf>
    <xf numFmtId="44" fontId="0" fillId="0" borderId="10" xfId="44" applyFont="1" applyBorder="1" applyAlignment="1">
      <alignment wrapText="1"/>
    </xf>
    <xf numFmtId="44" fontId="0" fillId="0" borderId="10" xfId="44" applyFont="1" applyBorder="1" applyAlignment="1">
      <alignment wrapText="1"/>
    </xf>
    <xf numFmtId="0" fontId="44" fillId="7" borderId="0" xfId="0" applyFont="1" applyFill="1" applyAlignment="1">
      <alignment wrapText="1"/>
    </xf>
    <xf numFmtId="0" fontId="44" fillId="7" borderId="0" xfId="0" applyFont="1" applyFill="1" applyAlignment="1">
      <alignment horizontal="right"/>
    </xf>
    <xf numFmtId="0" fontId="46" fillId="13" borderId="0" xfId="0" applyFont="1" applyFill="1" applyAlignment="1">
      <alignment/>
    </xf>
    <xf numFmtId="0" fontId="46" fillId="13" borderId="0" xfId="0" applyFont="1" applyFill="1" applyAlignment="1">
      <alignment horizontal="right"/>
    </xf>
    <xf numFmtId="44" fontId="46" fillId="13" borderId="0" xfId="0" applyNumberFormat="1" applyFont="1" applyFill="1" applyAlignment="1">
      <alignment/>
    </xf>
    <xf numFmtId="165" fontId="44" fillId="13" borderId="18" xfId="0" applyNumberFormat="1" applyFont="1" applyFill="1" applyBorder="1" applyAlignment="1">
      <alignment/>
    </xf>
    <xf numFmtId="0" fontId="44" fillId="13" borderId="16" xfId="0" applyFont="1" applyFill="1" applyBorder="1" applyAlignment="1">
      <alignment/>
    </xf>
    <xf numFmtId="165" fontId="0" fillId="13" borderId="19" xfId="44" applyNumberFormat="1" applyFont="1" applyFill="1" applyBorder="1" applyAlignment="1">
      <alignment/>
    </xf>
    <xf numFmtId="0" fontId="0" fillId="13" borderId="0" xfId="0" applyFill="1" applyBorder="1" applyAlignment="1">
      <alignment horizontal="right"/>
    </xf>
    <xf numFmtId="165" fontId="0" fillId="13" borderId="0" xfId="44" applyNumberFormat="1" applyFont="1" applyFill="1" applyBorder="1" applyAlignment="1">
      <alignment/>
    </xf>
    <xf numFmtId="0" fontId="0" fillId="0" borderId="10" xfId="0" applyBorder="1" applyAlignment="1">
      <alignment horizontal="center"/>
    </xf>
    <xf numFmtId="0" fontId="44" fillId="2" borderId="12" xfId="0" applyFont="1" applyFill="1" applyBorder="1" applyAlignment="1">
      <alignment horizontal="center" wrapText="1"/>
    </xf>
    <xf numFmtId="0" fontId="44" fillId="2" borderId="15" xfId="0" applyFont="1" applyFill="1" applyBorder="1" applyAlignment="1">
      <alignment/>
    </xf>
    <xf numFmtId="0" fontId="44" fillId="6" borderId="0" xfId="0" applyFont="1" applyFill="1" applyAlignment="1">
      <alignment horizontal="right"/>
    </xf>
    <xf numFmtId="165" fontId="0" fillId="6" borderId="0" xfId="0" applyNumberFormat="1" applyFill="1" applyAlignment="1">
      <alignment/>
    </xf>
    <xf numFmtId="165" fontId="0" fillId="13" borderId="0" xfId="0" applyNumberFormat="1" applyFill="1" applyAlignment="1">
      <alignment/>
    </xf>
    <xf numFmtId="43" fontId="44" fillId="13" borderId="0" xfId="42" applyFont="1" applyFill="1" applyAlignment="1">
      <alignment/>
    </xf>
    <xf numFmtId="0" fontId="44" fillId="13" borderId="10" xfId="0" applyFont="1" applyFill="1" applyBorder="1" applyAlignment="1">
      <alignment horizontal="right" wrapText="1"/>
    </xf>
    <xf numFmtId="44" fontId="44" fillId="19" borderId="0" xfId="0" applyNumberFormat="1" applyFont="1" applyFill="1" applyAlignment="1">
      <alignment/>
    </xf>
    <xf numFmtId="44" fontId="46" fillId="19" borderId="0" xfId="0" applyNumberFormat="1" applyFont="1" applyFill="1" applyAlignment="1">
      <alignment/>
    </xf>
    <xf numFmtId="0" fontId="0" fillId="8" borderId="0" xfId="0" applyFill="1" applyBorder="1" applyAlignment="1">
      <alignment/>
    </xf>
    <xf numFmtId="0" fontId="0" fillId="13" borderId="0" xfId="0" applyFill="1" applyBorder="1" applyAlignment="1">
      <alignment/>
    </xf>
    <xf numFmtId="0" fontId="47" fillId="33" borderId="12" xfId="0" applyFont="1" applyFill="1" applyBorder="1" applyAlignment="1">
      <alignment/>
    </xf>
    <xf numFmtId="0" fontId="7" fillId="0" borderId="0" xfId="0" applyFont="1" applyAlignment="1">
      <alignment wrapText="1"/>
    </xf>
    <xf numFmtId="0" fontId="7" fillId="0" borderId="0" xfId="0" applyFont="1" applyAlignment="1">
      <alignment/>
    </xf>
    <xf numFmtId="0" fontId="27" fillId="0" borderId="0" xfId="0" applyFont="1" applyAlignment="1">
      <alignment/>
    </xf>
    <xf numFmtId="0" fontId="28" fillId="0" borderId="0" xfId="0" applyFont="1" applyAlignment="1">
      <alignment/>
    </xf>
    <xf numFmtId="0" fontId="7" fillId="0" borderId="0" xfId="0" applyFont="1" applyAlignment="1">
      <alignment horizontal="left" wrapText="1" indent="2"/>
    </xf>
    <xf numFmtId="0" fontId="46" fillId="8" borderId="22" xfId="0" applyFont="1" applyFill="1" applyBorder="1" applyAlignment="1">
      <alignment horizontal="center" vertical="center" textRotation="90"/>
    </xf>
    <xf numFmtId="0" fontId="46" fillId="8" borderId="23" xfId="0" applyFont="1" applyFill="1" applyBorder="1" applyAlignment="1">
      <alignment horizontal="center" vertical="center" textRotation="90"/>
    </xf>
    <xf numFmtId="0" fontId="46" fillId="8" borderId="24" xfId="0" applyFont="1" applyFill="1" applyBorder="1" applyAlignment="1">
      <alignment horizontal="center" vertical="center" textRotation="90"/>
    </xf>
    <xf numFmtId="0" fontId="44" fillId="2" borderId="12" xfId="0" applyFont="1" applyFill="1" applyBorder="1" applyAlignment="1">
      <alignment horizontal="left" wrapText="1"/>
    </xf>
    <xf numFmtId="0" fontId="44" fillId="2" borderId="12" xfId="0" applyFont="1" applyFill="1" applyBorder="1" applyAlignment="1">
      <alignment horizontal="center" wrapText="1"/>
    </xf>
    <xf numFmtId="0" fontId="44" fillId="2" borderId="12" xfId="0" applyFont="1" applyFill="1"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44" fontId="0" fillId="0" borderId="13" xfId="44" applyFont="1" applyBorder="1" applyAlignment="1">
      <alignment horizontal="center"/>
    </xf>
    <xf numFmtId="44" fontId="0" fillId="0" borderId="15" xfId="44" applyFont="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33" borderId="0" xfId="0" applyFill="1" applyAlignment="1">
      <alignment horizontal="center"/>
    </xf>
    <xf numFmtId="0" fontId="50" fillId="33" borderId="12" xfId="0" applyFont="1" applyFill="1" applyBorder="1" applyAlignment="1">
      <alignment horizontal="center"/>
    </xf>
    <xf numFmtId="0" fontId="44" fillId="2" borderId="12" xfId="0" applyFont="1" applyFill="1" applyBorder="1" applyAlignment="1">
      <alignment horizontal="left"/>
    </xf>
    <xf numFmtId="0" fontId="44" fillId="2" borderId="0" xfId="0" applyFont="1" applyFill="1" applyAlignment="1">
      <alignment horizontal="left"/>
    </xf>
    <xf numFmtId="0" fontId="44" fillId="13" borderId="22" xfId="0" applyFont="1" applyFill="1" applyBorder="1" applyAlignment="1">
      <alignment horizontal="center" vertical="center" textRotation="90" wrapText="1"/>
    </xf>
    <xf numFmtId="0" fontId="44" fillId="13" borderId="23" xfId="0" applyFont="1" applyFill="1" applyBorder="1" applyAlignment="1">
      <alignment horizontal="center" vertical="center" textRotation="90" wrapText="1"/>
    </xf>
    <xf numFmtId="0" fontId="44" fillId="13" borderId="24" xfId="0" applyFont="1" applyFill="1" applyBorder="1" applyAlignment="1">
      <alignment horizontal="center" vertical="center" textRotation="90" wrapText="1"/>
    </xf>
    <xf numFmtId="0" fontId="44" fillId="7" borderId="12" xfId="0" applyFont="1" applyFill="1" applyBorder="1" applyAlignment="1">
      <alignment horizontal="center"/>
    </xf>
    <xf numFmtId="0" fontId="44" fillId="7" borderId="25" xfId="0" applyFont="1" applyFill="1" applyBorder="1" applyAlignment="1">
      <alignment horizontal="right"/>
    </xf>
    <xf numFmtId="0" fontId="44" fillId="7" borderId="11" xfId="0" applyFont="1" applyFill="1" applyBorder="1" applyAlignment="1">
      <alignment horizontal="right"/>
    </xf>
    <xf numFmtId="0" fontId="44" fillId="7" borderId="26" xfId="0" applyFont="1" applyFill="1" applyBorder="1" applyAlignment="1">
      <alignment horizontal="right"/>
    </xf>
    <xf numFmtId="0" fontId="44" fillId="2" borderId="11" xfId="0" applyFont="1" applyFill="1" applyBorder="1" applyAlignment="1">
      <alignment horizontal="right"/>
    </xf>
    <xf numFmtId="0" fontId="44" fillId="2" borderId="26" xfId="0" applyFont="1" applyFill="1" applyBorder="1" applyAlignment="1">
      <alignment horizontal="right"/>
    </xf>
    <xf numFmtId="0" fontId="44" fillId="7" borderId="0" xfId="0" applyFont="1" applyFill="1" applyBorder="1" applyAlignment="1">
      <alignment horizontal="center"/>
    </xf>
    <xf numFmtId="0" fontId="44" fillId="13" borderId="0" xfId="0" applyFont="1" applyFill="1" applyAlignment="1">
      <alignment horizontal="center"/>
    </xf>
    <xf numFmtId="0" fontId="44" fillId="8" borderId="0" xfId="0" applyFont="1" applyFill="1" applyAlignment="1">
      <alignment horizontal="center"/>
    </xf>
    <xf numFmtId="0" fontId="0" fillId="33" borderId="11" xfId="0" applyFill="1" applyBorder="1" applyAlignment="1">
      <alignment horizontal="left"/>
    </xf>
    <xf numFmtId="0" fontId="44" fillId="9" borderId="11" xfId="0" applyFont="1" applyFill="1" applyBorder="1" applyAlignment="1">
      <alignment horizontal="right"/>
    </xf>
    <xf numFmtId="0" fontId="44" fillId="9" borderId="26" xfId="0" applyFont="1" applyFill="1" applyBorder="1" applyAlignment="1">
      <alignment horizontal="right"/>
    </xf>
    <xf numFmtId="0" fontId="44" fillId="9" borderId="0" xfId="0" applyFont="1" applyFill="1" applyBorder="1" applyAlignment="1">
      <alignment horizontal="center" wrapText="1"/>
    </xf>
    <xf numFmtId="0" fontId="44" fillId="9" borderId="12" xfId="0" applyFont="1" applyFill="1" applyBorder="1" applyAlignment="1">
      <alignment horizontal="center"/>
    </xf>
    <xf numFmtId="44" fontId="0" fillId="0" borderId="10" xfId="44" applyFont="1" applyBorder="1" applyAlignment="1">
      <alignment horizontal="center"/>
    </xf>
    <xf numFmtId="0" fontId="44" fillId="9" borderId="0" xfId="0" applyFont="1" applyFill="1" applyAlignment="1">
      <alignment horizontal="left"/>
    </xf>
    <xf numFmtId="0" fontId="44" fillId="9" borderId="12" xfId="0" applyFont="1" applyFill="1" applyBorder="1" applyAlignment="1">
      <alignment horizontal="left"/>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0">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00291252136"/>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font>
      <fill>
        <patternFill>
          <bgColor rgb="FFD7D7D7"/>
        </patternFill>
      </fill>
    </dxf>
    <dxf>
      <font>
        <b val="0"/>
        <i val="0"/>
      </font>
      <fill>
        <patternFill patternType="none">
          <bgColor indexed="65"/>
        </patternFill>
      </fill>
    </dxf>
    <dxf>
      <font>
        <color rgb="FF9C6500"/>
      </font>
      <fill>
        <patternFill>
          <bgColor rgb="FFFFEB9C"/>
        </patternFill>
      </fill>
      <border/>
    </dxf>
  </dxfs>
  <tableStyles count="1" defaultTableStyle="TableStyleMedium2" defaultPivotStyle="PivotStyleLight16">
    <tableStyle name="MySqlDefault" pivot="0" table="0" count="2">
      <tableStyleElement type="wholeTable" dxfId="28"/>
      <tableStyleElement type="headerRow" dxfId="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uecke\Downloads\NITC%20General%20Budget%20Form_3.2.17_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Budget Form"/>
      <sheetName val="Summary"/>
      <sheetName val="Budget Request"/>
      <sheetName val="List"/>
      <sheetName val="Sheet3"/>
      <sheetName val=" Subcontract"/>
    </sheetNames>
    <sheetDataSet>
      <sheetData sheetId="4">
        <row r="6">
          <cell r="A6" t="str">
            <v>Supplies and Services</v>
          </cell>
        </row>
        <row r="7">
          <cell r="A7" t="str">
            <v>Domestic Travel</v>
          </cell>
        </row>
        <row r="8">
          <cell r="A8" t="str">
            <v>Foreign Travel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A39"/>
  <sheetViews>
    <sheetView zoomScalePageLayoutView="0" workbookViewId="0" topLeftCell="A4">
      <selection activeCell="A39" sqref="A39"/>
    </sheetView>
  </sheetViews>
  <sheetFormatPr defaultColWidth="9.140625" defaultRowHeight="15"/>
  <cols>
    <col min="1" max="1" width="125.140625" style="0" customWidth="1"/>
  </cols>
  <sheetData>
    <row r="1" ht="15">
      <c r="A1" t="s">
        <v>93</v>
      </c>
    </row>
    <row r="3" ht="15">
      <c r="A3" s="29" t="s">
        <v>94</v>
      </c>
    </row>
    <row r="4" ht="15">
      <c r="A4" t="s">
        <v>121</v>
      </c>
    </row>
    <row r="5" ht="45">
      <c r="A5" s="88" t="s">
        <v>124</v>
      </c>
    </row>
    <row r="6" ht="30" customHeight="1">
      <c r="A6" s="30" t="s">
        <v>122</v>
      </c>
    </row>
    <row r="7" ht="30">
      <c r="A7" s="30" t="s">
        <v>123</v>
      </c>
    </row>
    <row r="8" ht="42" customHeight="1">
      <c r="A8" s="120" t="s">
        <v>137</v>
      </c>
    </row>
    <row r="9" ht="15">
      <c r="A9" s="121"/>
    </row>
    <row r="10" ht="15">
      <c r="A10" s="122" t="s">
        <v>95</v>
      </c>
    </row>
    <row r="11" ht="15">
      <c r="A11" s="123" t="s">
        <v>96</v>
      </c>
    </row>
    <row r="12" ht="27" customHeight="1">
      <c r="A12" s="124" t="s">
        <v>138</v>
      </c>
    </row>
    <row r="13" ht="30">
      <c r="A13" s="124" t="s">
        <v>97</v>
      </c>
    </row>
    <row r="14" ht="15">
      <c r="A14" s="123" t="s">
        <v>98</v>
      </c>
    </row>
    <row r="15" ht="44.25" customHeight="1">
      <c r="A15" s="91" t="s">
        <v>99</v>
      </c>
    </row>
    <row r="16" ht="45">
      <c r="A16" s="91" t="s">
        <v>100</v>
      </c>
    </row>
    <row r="17" ht="45">
      <c r="A17" s="91" t="s">
        <v>101</v>
      </c>
    </row>
    <row r="19" ht="15">
      <c r="A19" s="29" t="s">
        <v>102</v>
      </c>
    </row>
    <row r="20" ht="15">
      <c r="A20" s="89" t="s">
        <v>103</v>
      </c>
    </row>
    <row r="21" ht="15">
      <c r="A21" s="90" t="s">
        <v>104</v>
      </c>
    </row>
    <row r="22" ht="15">
      <c r="A22" s="90" t="s">
        <v>105</v>
      </c>
    </row>
    <row r="23" ht="15">
      <c r="A23" s="90" t="s">
        <v>106</v>
      </c>
    </row>
    <row r="24" ht="15">
      <c r="A24" s="90" t="s">
        <v>107</v>
      </c>
    </row>
    <row r="25" ht="15">
      <c r="A25" s="89" t="s">
        <v>108</v>
      </c>
    </row>
    <row r="26" ht="45">
      <c r="A26" s="91" t="s">
        <v>109</v>
      </c>
    </row>
    <row r="28" ht="15">
      <c r="A28" s="29" t="s">
        <v>110</v>
      </c>
    </row>
    <row r="29" ht="15">
      <c r="A29" s="91" t="s">
        <v>111</v>
      </c>
    </row>
    <row r="30" ht="15">
      <c r="A30" s="91" t="s">
        <v>112</v>
      </c>
    </row>
    <row r="31" ht="30">
      <c r="A31" s="91" t="s">
        <v>113</v>
      </c>
    </row>
    <row r="32" ht="15">
      <c r="A32" s="91" t="s">
        <v>114</v>
      </c>
    </row>
    <row r="33" ht="30">
      <c r="A33" s="91" t="s">
        <v>115</v>
      </c>
    </row>
    <row r="34" ht="15">
      <c r="A34" s="91" t="s">
        <v>116</v>
      </c>
    </row>
    <row r="35" ht="30">
      <c r="A35" s="91" t="s">
        <v>117</v>
      </c>
    </row>
    <row r="36" ht="15">
      <c r="A36" s="91" t="s">
        <v>118</v>
      </c>
    </row>
    <row r="37" ht="45">
      <c r="A37" s="91" t="s">
        <v>119</v>
      </c>
    </row>
    <row r="38" ht="15">
      <c r="A38" s="91" t="s">
        <v>120</v>
      </c>
    </row>
    <row r="39" ht="30">
      <c r="A39" s="91" t="s">
        <v>125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M55"/>
  <sheetViews>
    <sheetView tabSelected="1" zoomScalePageLayoutView="0" workbookViewId="0" topLeftCell="A1">
      <pane ySplit="6" topLeftCell="A7" activePane="bottomLeft" state="frozen"/>
      <selection pane="topLeft" activeCell="A1" sqref="A1"/>
      <selection pane="bottomLeft" activeCell="G10" sqref="G10"/>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38" t="s">
        <v>69</v>
      </c>
      <c r="D1" s="138"/>
      <c r="E1" s="138"/>
      <c r="F1" s="3"/>
      <c r="G1" s="3"/>
      <c r="H1" s="4" t="s">
        <v>12</v>
      </c>
      <c r="I1" s="137"/>
      <c r="J1" s="137"/>
    </row>
    <row r="2" spans="1:10" ht="15">
      <c r="A2" s="3"/>
      <c r="B2" s="2" t="s">
        <v>11</v>
      </c>
      <c r="C2" s="94" t="s">
        <v>71</v>
      </c>
      <c r="D2" s="2"/>
      <c r="E2" s="2"/>
      <c r="F2" s="3"/>
      <c r="G2" s="3"/>
      <c r="H2" s="4" t="s">
        <v>14</v>
      </c>
      <c r="I2" s="137" t="s">
        <v>131</v>
      </c>
      <c r="J2" s="137"/>
    </row>
    <row r="3" spans="1:10" ht="15">
      <c r="A3" s="3"/>
      <c r="B3" s="2" t="s">
        <v>13</v>
      </c>
      <c r="C3" s="94" t="s">
        <v>70</v>
      </c>
      <c r="D3" s="2"/>
      <c r="E3" s="2"/>
      <c r="F3" s="3"/>
      <c r="G3" s="3"/>
      <c r="H3" s="3"/>
      <c r="I3" s="3"/>
      <c r="J3" s="3"/>
    </row>
    <row r="4" spans="1:10" ht="15">
      <c r="A4" s="3"/>
      <c r="B4" s="2" t="s">
        <v>15</v>
      </c>
      <c r="C4" s="92">
        <f>I55+'Partner 1 Budget'!I55+'Partner 2 Budget'!I55</f>
        <v>0</v>
      </c>
      <c r="D4" s="3"/>
      <c r="E4" s="3"/>
      <c r="F4" s="3"/>
      <c r="G4" s="3"/>
      <c r="H4" s="3"/>
      <c r="I4" s="110" t="s">
        <v>61</v>
      </c>
      <c r="J4" s="55" t="s">
        <v>62</v>
      </c>
    </row>
    <row r="5" spans="1:10" ht="15">
      <c r="A5" s="3"/>
      <c r="B5" s="2" t="s">
        <v>17</v>
      </c>
      <c r="C5" s="92">
        <f>J55+'Partner 1 Budget'!J55+'Partner 2 Budget'!J55</f>
        <v>0</v>
      </c>
      <c r="D5" s="3"/>
      <c r="E5" s="3"/>
      <c r="F5" s="3"/>
      <c r="G5" s="3"/>
      <c r="H5" s="4" t="s">
        <v>16</v>
      </c>
      <c r="I5" s="111">
        <f>I55</f>
        <v>0</v>
      </c>
      <c r="J5" s="112">
        <f>J55</f>
        <v>0</v>
      </c>
    </row>
    <row r="6" spans="1:10" ht="15">
      <c r="A6" s="3"/>
      <c r="B6" s="2" t="s">
        <v>86</v>
      </c>
      <c r="C6" s="93" t="e">
        <f>C5/C4</f>
        <v>#DIV/0!</v>
      </c>
      <c r="D6" s="3"/>
      <c r="E6" s="3"/>
      <c r="F6" s="3"/>
      <c r="G6" s="3"/>
      <c r="H6" s="3"/>
      <c r="I6" s="51" t="s">
        <v>86</v>
      </c>
      <c r="J6" s="113" t="e">
        <f>J5/I5</f>
        <v>#DIV/0!</v>
      </c>
    </row>
    <row r="7" spans="2:10" ht="15.75" thickBot="1">
      <c r="B7" s="3"/>
      <c r="C7" s="3"/>
      <c r="D7" s="3"/>
      <c r="E7" s="3"/>
      <c r="F7" s="3"/>
      <c r="G7" s="3"/>
      <c r="H7" s="3"/>
      <c r="I7" s="3"/>
      <c r="J7" s="3"/>
    </row>
    <row r="8" spans="1:13" ht="60">
      <c r="A8" s="125" t="s">
        <v>127</v>
      </c>
      <c r="B8" s="109" t="s">
        <v>19</v>
      </c>
      <c r="C8" s="5" t="s">
        <v>20</v>
      </c>
      <c r="D8" s="6" t="s">
        <v>21</v>
      </c>
      <c r="E8" s="6" t="s">
        <v>22</v>
      </c>
      <c r="F8" s="6" t="s">
        <v>23</v>
      </c>
      <c r="G8" s="6" t="s">
        <v>24</v>
      </c>
      <c r="H8" s="5" t="s">
        <v>25</v>
      </c>
      <c r="I8" s="6" t="s">
        <v>61</v>
      </c>
      <c r="J8" s="114" t="s">
        <v>62</v>
      </c>
      <c r="L8" s="63" t="s">
        <v>134</v>
      </c>
      <c r="M8" s="63" t="s">
        <v>135</v>
      </c>
    </row>
    <row r="9" spans="1:13" ht="15">
      <c r="A9" s="126"/>
      <c r="B9" s="27" t="s">
        <v>0</v>
      </c>
      <c r="C9" s="95"/>
      <c r="D9" s="8"/>
      <c r="E9" s="9"/>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26"/>
      <c r="B10" s="27" t="s">
        <v>1</v>
      </c>
      <c r="C10" s="95"/>
      <c r="D10" s="8"/>
      <c r="E10" s="9"/>
      <c r="F10" s="8">
        <f t="shared" si="0"/>
        <v>0</v>
      </c>
      <c r="G10" s="10"/>
      <c r="H10" s="7" t="s">
        <v>62</v>
      </c>
      <c r="I10" s="8">
        <f t="shared" si="1"/>
        <v>0</v>
      </c>
      <c r="J10" s="8">
        <f t="shared" si="2"/>
        <v>0</v>
      </c>
      <c r="L10">
        <f t="shared" si="3"/>
        <v>0</v>
      </c>
      <c r="M10">
        <f t="shared" si="4"/>
        <v>0</v>
      </c>
    </row>
    <row r="11" spans="1:13" ht="15">
      <c r="A11" s="126"/>
      <c r="B11" s="27" t="s">
        <v>2</v>
      </c>
      <c r="C11" s="96"/>
      <c r="D11" s="8"/>
      <c r="E11" s="9"/>
      <c r="F11" s="8">
        <f t="shared" si="0"/>
        <v>0</v>
      </c>
      <c r="G11" s="10"/>
      <c r="H11" s="7" t="s">
        <v>61</v>
      </c>
      <c r="I11" s="8">
        <f t="shared" si="1"/>
        <v>0</v>
      </c>
      <c r="J11" s="8">
        <f t="shared" si="2"/>
        <v>0</v>
      </c>
      <c r="L11">
        <f t="shared" si="3"/>
        <v>0</v>
      </c>
      <c r="M11">
        <f t="shared" si="4"/>
        <v>0</v>
      </c>
    </row>
    <row r="12" spans="1:13" ht="15">
      <c r="A12" s="126"/>
      <c r="B12" s="27" t="s">
        <v>0</v>
      </c>
      <c r="C12" s="96"/>
      <c r="D12" s="8"/>
      <c r="E12" s="9"/>
      <c r="F12" s="8">
        <f t="shared" si="0"/>
        <v>0</v>
      </c>
      <c r="G12" s="10"/>
      <c r="H12" s="7" t="s">
        <v>62</v>
      </c>
      <c r="I12" s="8">
        <f t="shared" si="1"/>
        <v>0</v>
      </c>
      <c r="J12" s="8">
        <f t="shared" si="2"/>
        <v>0</v>
      </c>
      <c r="L12">
        <f t="shared" si="3"/>
        <v>0</v>
      </c>
      <c r="M12">
        <f t="shared" si="4"/>
        <v>0</v>
      </c>
    </row>
    <row r="13" spans="1:13" ht="15">
      <c r="A13" s="126"/>
      <c r="B13" s="27" t="s">
        <v>2</v>
      </c>
      <c r="C13" s="96"/>
      <c r="D13" s="8"/>
      <c r="E13" s="9"/>
      <c r="F13" s="8">
        <f t="shared" si="0"/>
        <v>0</v>
      </c>
      <c r="G13" s="11"/>
      <c r="H13" s="7" t="s">
        <v>62</v>
      </c>
      <c r="I13" s="8">
        <f t="shared" si="1"/>
        <v>0</v>
      </c>
      <c r="J13" s="8">
        <f t="shared" si="2"/>
        <v>0</v>
      </c>
      <c r="L13">
        <f t="shared" si="3"/>
        <v>0</v>
      </c>
      <c r="M13">
        <f t="shared" si="4"/>
        <v>0</v>
      </c>
    </row>
    <row r="14" spans="1:13" ht="15">
      <c r="A14" s="126"/>
      <c r="B14" s="27" t="s">
        <v>2</v>
      </c>
      <c r="C14" s="96"/>
      <c r="D14" s="8"/>
      <c r="E14" s="9"/>
      <c r="F14" s="8">
        <f t="shared" si="0"/>
        <v>0</v>
      </c>
      <c r="G14" s="11"/>
      <c r="H14" s="7" t="s">
        <v>62</v>
      </c>
      <c r="I14" s="8">
        <f t="shared" si="1"/>
        <v>0</v>
      </c>
      <c r="J14" s="8">
        <f t="shared" si="2"/>
        <v>0</v>
      </c>
      <c r="L14">
        <f t="shared" si="3"/>
        <v>0</v>
      </c>
      <c r="M14">
        <f t="shared" si="4"/>
        <v>0</v>
      </c>
    </row>
    <row r="15" spans="1:13" ht="15">
      <c r="A15" s="126"/>
      <c r="B15" s="27"/>
      <c r="C15" s="96"/>
      <c r="D15" s="8"/>
      <c r="E15" s="9"/>
      <c r="F15" s="8">
        <f t="shared" si="0"/>
        <v>0</v>
      </c>
      <c r="G15" s="11"/>
      <c r="H15" s="7"/>
      <c r="I15" s="8">
        <f t="shared" si="1"/>
        <v>0</v>
      </c>
      <c r="J15" s="8">
        <f t="shared" si="2"/>
        <v>0</v>
      </c>
      <c r="L15">
        <f t="shared" si="3"/>
        <v>0</v>
      </c>
      <c r="M15">
        <f t="shared" si="4"/>
        <v>0</v>
      </c>
    </row>
    <row r="16" spans="1:13" ht="15">
      <c r="A16" s="126"/>
      <c r="B16" s="12"/>
      <c r="C16" s="12"/>
      <c r="D16" s="12"/>
      <c r="E16" s="12"/>
      <c r="F16" s="12"/>
      <c r="G16" s="12"/>
      <c r="H16" s="12" t="s">
        <v>26</v>
      </c>
      <c r="I16" s="13">
        <f>SUM(I9:I15)</f>
        <v>0</v>
      </c>
      <c r="J16" s="13">
        <f>SUM(J9:J15)</f>
        <v>0</v>
      </c>
      <c r="L16">
        <f>SUM(L9:L15)</f>
        <v>0</v>
      </c>
      <c r="M16">
        <f>SUM(M9:M15)</f>
        <v>0</v>
      </c>
    </row>
    <row r="17" spans="1:10" ht="5.25" customHeight="1">
      <c r="A17" s="126"/>
      <c r="B17" s="3"/>
      <c r="C17" s="3"/>
      <c r="D17" s="3"/>
      <c r="E17" s="3"/>
      <c r="F17" s="3"/>
      <c r="G17" s="3"/>
      <c r="H17" s="3"/>
      <c r="I17" s="3"/>
      <c r="J17" s="3"/>
    </row>
    <row r="18" spans="1:10" ht="30">
      <c r="A18" s="126"/>
      <c r="B18" s="14" t="s">
        <v>27</v>
      </c>
      <c r="C18" s="140" t="s">
        <v>28</v>
      </c>
      <c r="D18" s="140"/>
      <c r="E18" s="140"/>
      <c r="F18" s="15" t="s">
        <v>29</v>
      </c>
      <c r="G18" s="87" t="s">
        <v>30</v>
      </c>
      <c r="H18" s="14" t="s">
        <v>25</v>
      </c>
      <c r="I18" s="6" t="s">
        <v>61</v>
      </c>
      <c r="J18" s="114" t="s">
        <v>62</v>
      </c>
    </row>
    <row r="19" spans="1:10" ht="15">
      <c r="A19" s="126"/>
      <c r="B19" s="27" t="s">
        <v>56</v>
      </c>
      <c r="C19" s="135"/>
      <c r="D19" s="135"/>
      <c r="E19" s="135"/>
      <c r="F19" s="8"/>
      <c r="G19" s="9"/>
      <c r="H19" s="7" t="s">
        <v>61</v>
      </c>
      <c r="I19" s="8">
        <f>IF(H19="Request",F19*G19,0)</f>
        <v>0</v>
      </c>
      <c r="J19" s="8">
        <f>IF(H19="Match",F19*G19,0)</f>
        <v>0</v>
      </c>
    </row>
    <row r="20" spans="1:10" ht="15">
      <c r="A20" s="126"/>
      <c r="B20" s="27" t="s">
        <v>56</v>
      </c>
      <c r="C20" s="135"/>
      <c r="D20" s="135"/>
      <c r="E20" s="135"/>
      <c r="F20" s="8"/>
      <c r="G20" s="9"/>
      <c r="H20" s="7" t="s">
        <v>62</v>
      </c>
      <c r="I20" s="8">
        <f>IF(H20="Request",F20*G20,0)</f>
        <v>0</v>
      </c>
      <c r="J20" s="8">
        <f>IF(H20="Match",F20*G20,0)</f>
        <v>0</v>
      </c>
    </row>
    <row r="21" spans="1:10" ht="15">
      <c r="A21" s="126"/>
      <c r="B21" s="27" t="s">
        <v>56</v>
      </c>
      <c r="C21" s="135"/>
      <c r="D21" s="135"/>
      <c r="E21" s="135"/>
      <c r="F21" s="8"/>
      <c r="G21" s="9"/>
      <c r="H21" s="7"/>
      <c r="I21" s="8">
        <f>IF(H21="Request",F21*G21,0)</f>
        <v>0</v>
      </c>
      <c r="J21" s="8">
        <f>IF(H21="Match",F21*G21,0)</f>
        <v>0</v>
      </c>
    </row>
    <row r="22" spans="1:10" ht="15">
      <c r="A22" s="126"/>
      <c r="B22" s="12"/>
      <c r="C22" s="12"/>
      <c r="D22" s="12"/>
      <c r="E22" s="12"/>
      <c r="F22" s="12"/>
      <c r="G22" s="12"/>
      <c r="H22" s="12" t="s">
        <v>26</v>
      </c>
      <c r="I22" s="13">
        <f>SUM(I19:I21)</f>
        <v>0</v>
      </c>
      <c r="J22" s="13">
        <f>SUM(J19:J21)</f>
        <v>0</v>
      </c>
    </row>
    <row r="23" spans="1:10" ht="5.25" customHeight="1">
      <c r="A23" s="126"/>
      <c r="B23" s="3"/>
      <c r="C23" s="3"/>
      <c r="D23" s="3"/>
      <c r="E23" s="3"/>
      <c r="F23" s="3"/>
      <c r="G23" s="3"/>
      <c r="H23" s="3"/>
      <c r="I23" s="3"/>
      <c r="J23" s="3"/>
    </row>
    <row r="24" spans="1:10" ht="42.75" customHeight="1">
      <c r="A24" s="126"/>
      <c r="B24" s="17" t="s">
        <v>33</v>
      </c>
      <c r="C24" s="128" t="s">
        <v>136</v>
      </c>
      <c r="D24" s="128"/>
      <c r="E24" s="128"/>
      <c r="F24" s="128"/>
      <c r="G24" s="128"/>
      <c r="H24" s="128"/>
      <c r="I24" s="6" t="s">
        <v>61</v>
      </c>
      <c r="J24" s="114" t="s">
        <v>62</v>
      </c>
    </row>
    <row r="25" spans="1:10" ht="15">
      <c r="A25" s="126"/>
      <c r="B25" s="49" t="s">
        <v>6</v>
      </c>
      <c r="C25" s="135">
        <f>IF(I25+J25&gt;0,"Enter Description and Justification","")</f>
      </c>
      <c r="D25" s="135"/>
      <c r="E25" s="135"/>
      <c r="F25" s="135"/>
      <c r="G25" s="135"/>
      <c r="H25" s="135"/>
      <c r="I25" s="27"/>
      <c r="J25" s="7"/>
    </row>
    <row r="26" spans="1:10" ht="15">
      <c r="A26" s="126"/>
      <c r="B26" s="49" t="s">
        <v>7</v>
      </c>
      <c r="C26" s="135">
        <f>IF(I26+J26&gt;0,"Enter Description and Justification","")</f>
      </c>
      <c r="D26" s="135"/>
      <c r="E26" s="135"/>
      <c r="F26" s="135"/>
      <c r="G26" s="135"/>
      <c r="H26" s="135"/>
      <c r="I26" s="27"/>
      <c r="J26" s="7"/>
    </row>
    <row r="27" spans="1:10" ht="15">
      <c r="A27" s="126"/>
      <c r="B27" s="49"/>
      <c r="C27" s="135">
        <f>IF(I27+J27&gt;0,"Enter Description and Justification","")</f>
      </c>
      <c r="D27" s="135"/>
      <c r="E27" s="135"/>
      <c r="F27" s="135"/>
      <c r="G27" s="135"/>
      <c r="H27" s="135"/>
      <c r="I27" s="27"/>
      <c r="J27" s="7"/>
    </row>
    <row r="28" spans="1:10" ht="15">
      <c r="A28" s="126"/>
      <c r="B28" s="49"/>
      <c r="C28" s="131">
        <f>IF(I28+J28&gt;0,"Enter Description and Justification","")</f>
      </c>
      <c r="D28" s="132"/>
      <c r="E28" s="132"/>
      <c r="F28" s="132"/>
      <c r="G28" s="132"/>
      <c r="H28" s="136"/>
      <c r="I28" s="27"/>
      <c r="J28" s="7"/>
    </row>
    <row r="29" spans="1:10" ht="15">
      <c r="A29" s="126"/>
      <c r="B29" s="49"/>
      <c r="C29" s="135">
        <f>IF(I29+J29&gt;0,"Enter Description and Justification","")</f>
      </c>
      <c r="D29" s="135"/>
      <c r="E29" s="135"/>
      <c r="F29" s="135"/>
      <c r="G29" s="135"/>
      <c r="H29" s="135"/>
      <c r="I29" s="27"/>
      <c r="J29" s="7"/>
    </row>
    <row r="30" spans="1:10" ht="15">
      <c r="A30" s="126"/>
      <c r="B30" s="12"/>
      <c r="C30" s="28"/>
      <c r="D30" s="28"/>
      <c r="E30" s="28"/>
      <c r="F30" s="28"/>
      <c r="G30" s="28"/>
      <c r="H30" s="28" t="s">
        <v>26</v>
      </c>
      <c r="I30" s="13">
        <f>SUM(I24:I29)</f>
        <v>0</v>
      </c>
      <c r="J30" s="13">
        <f>SUM(J24:J29)</f>
        <v>0</v>
      </c>
    </row>
    <row r="31" spans="1:10" ht="6.75" customHeight="1">
      <c r="A31" s="126"/>
      <c r="B31" s="3"/>
      <c r="C31" s="3"/>
      <c r="D31" s="3"/>
      <c r="E31" s="3"/>
      <c r="F31" s="3"/>
      <c r="G31" s="3"/>
      <c r="H31" s="3"/>
      <c r="I31" s="3"/>
      <c r="J31" s="3"/>
    </row>
    <row r="32" spans="1:10" ht="15">
      <c r="A32" s="126"/>
      <c r="B32" s="14" t="s">
        <v>35</v>
      </c>
      <c r="C32" s="139" t="s">
        <v>28</v>
      </c>
      <c r="D32" s="139"/>
      <c r="E32" s="139"/>
      <c r="F32" s="139"/>
      <c r="G32" s="139"/>
      <c r="H32" s="14"/>
      <c r="I32" s="6" t="s">
        <v>61</v>
      </c>
      <c r="J32" s="114" t="s">
        <v>62</v>
      </c>
    </row>
    <row r="33" spans="1:10" ht="15">
      <c r="A33" s="126"/>
      <c r="B33" s="27" t="s">
        <v>35</v>
      </c>
      <c r="C33" s="131">
        <f>IF(I33+J33&gt;0,"Enter description and justification","")</f>
      </c>
      <c r="D33" s="132"/>
      <c r="E33" s="132"/>
      <c r="F33" s="132"/>
      <c r="G33" s="136"/>
      <c r="H33" s="7"/>
      <c r="I33" s="8">
        <f>Subcontractor!H45</f>
        <v>0</v>
      </c>
      <c r="J33" s="8">
        <f>Subcontractor!I45</f>
        <v>0</v>
      </c>
    </row>
    <row r="34" spans="1:10" ht="15">
      <c r="A34" s="126"/>
      <c r="B34" s="27"/>
      <c r="C34" s="131">
        <f>IF(I34+J34&gt;0,"Enter description and justification","")</f>
      </c>
      <c r="D34" s="132"/>
      <c r="E34" s="132"/>
      <c r="F34" s="132"/>
      <c r="G34" s="136"/>
      <c r="H34" s="7"/>
      <c r="I34" s="8">
        <f>IF(H34="Lead",Subcontractor!H46,0)</f>
        <v>0</v>
      </c>
      <c r="J34" s="8">
        <f>IF(H34="Partner",Subcontractor!H45,0)</f>
        <v>0</v>
      </c>
    </row>
    <row r="35" spans="1:10" ht="15">
      <c r="A35" s="126"/>
      <c r="B35" s="12"/>
      <c r="C35" s="12"/>
      <c r="D35" s="12"/>
      <c r="E35" s="12"/>
      <c r="F35" s="12"/>
      <c r="G35" s="12"/>
      <c r="H35" s="12" t="s">
        <v>26</v>
      </c>
      <c r="I35" s="13">
        <f>SUM(I33:I34)</f>
        <v>0</v>
      </c>
      <c r="J35" s="13">
        <f>SUM(J33:J34)</f>
        <v>0</v>
      </c>
    </row>
    <row r="36" spans="1:10" ht="3" customHeight="1">
      <c r="A36" s="126"/>
      <c r="B36" s="3"/>
      <c r="C36" s="3"/>
      <c r="D36" s="3"/>
      <c r="E36" s="3"/>
      <c r="F36" s="3"/>
      <c r="G36" s="3"/>
      <c r="H36" s="3"/>
      <c r="I36" s="3"/>
      <c r="J36" s="3"/>
    </row>
    <row r="37" spans="1:10" ht="15">
      <c r="A37" s="126"/>
      <c r="B37" s="20"/>
      <c r="C37" s="20"/>
      <c r="D37" s="20"/>
      <c r="E37" s="20"/>
      <c r="F37" s="20"/>
      <c r="G37" s="20"/>
      <c r="H37" s="21" t="s">
        <v>66</v>
      </c>
      <c r="I37" s="22">
        <f>I30+I22+I16</f>
        <v>0</v>
      </c>
      <c r="J37" s="115">
        <f>J30+J22+J16</f>
        <v>0</v>
      </c>
    </row>
    <row r="38" spans="1:10" ht="15">
      <c r="A38" s="126"/>
      <c r="B38" s="14" t="s">
        <v>36</v>
      </c>
      <c r="C38" s="129" t="s">
        <v>37</v>
      </c>
      <c r="D38" s="129"/>
      <c r="E38" s="18" t="s">
        <v>38</v>
      </c>
      <c r="F38" s="130" t="s">
        <v>39</v>
      </c>
      <c r="G38" s="130"/>
      <c r="H38" s="14"/>
      <c r="I38" s="6" t="s">
        <v>61</v>
      </c>
      <c r="J38" s="114" t="s">
        <v>62</v>
      </c>
    </row>
    <row r="39" spans="1:10" ht="15">
      <c r="A39" s="126"/>
      <c r="B39" s="27" t="s">
        <v>128</v>
      </c>
      <c r="C39" s="131" t="s">
        <v>47</v>
      </c>
      <c r="D39" s="132"/>
      <c r="E39" s="19"/>
      <c r="F39" s="133">
        <f>IF(C39="MTDC (Everyone except OIT)",$I$16+$I$30+(IF(I33&gt;25000,25000,I33))+(IF(I34&gt;25000,25000,I34)),$I$16)</f>
        <v>0</v>
      </c>
      <c r="G39" s="134"/>
      <c r="H39" s="7"/>
      <c r="I39" s="8">
        <f>F39*E39</f>
        <v>0</v>
      </c>
      <c r="J39" s="8"/>
    </row>
    <row r="40" spans="1:10" ht="15">
      <c r="A40" s="126"/>
      <c r="B40" s="27" t="s">
        <v>72</v>
      </c>
      <c r="C40" s="131" t="s">
        <v>47</v>
      </c>
      <c r="D40" s="132"/>
      <c r="E40" s="19"/>
      <c r="F40" s="133">
        <f>IF(C40="MTDC (Everyone except OIT)",$J$16+$J$30+(IF(J33&gt;25000,25000,J33))+(IF(J34&gt;25000,25000,J34)),$J$16)</f>
        <v>0</v>
      </c>
      <c r="G40" s="134"/>
      <c r="H40" s="7"/>
      <c r="I40" s="8"/>
      <c r="J40" s="8">
        <f>F40*E40</f>
        <v>0</v>
      </c>
    </row>
    <row r="41" spans="1:10" ht="15">
      <c r="A41" s="126"/>
      <c r="B41" s="12"/>
      <c r="C41" s="12"/>
      <c r="D41" s="12"/>
      <c r="E41" s="12"/>
      <c r="F41" s="148" t="s">
        <v>67</v>
      </c>
      <c r="G41" s="148"/>
      <c r="H41" s="149"/>
      <c r="I41" s="13">
        <f>SUM(I39:I40)</f>
        <v>0</v>
      </c>
      <c r="J41" s="13">
        <f>SUM(J39:J40)</f>
        <v>0</v>
      </c>
    </row>
    <row r="42" spans="1:10" ht="4.5" customHeight="1">
      <c r="A42" s="126"/>
      <c r="B42" s="3"/>
      <c r="C42" s="3"/>
      <c r="D42" s="3"/>
      <c r="E42" s="3"/>
      <c r="F42" s="3"/>
      <c r="G42" s="3"/>
      <c r="H42" s="3"/>
      <c r="I42" s="3"/>
      <c r="J42" s="3"/>
    </row>
    <row r="43" spans="1:10" ht="16.5" thickBot="1">
      <c r="A43" s="127"/>
      <c r="B43" s="20"/>
      <c r="C43" s="20"/>
      <c r="D43" s="20"/>
      <c r="E43" s="20"/>
      <c r="F43" s="20"/>
      <c r="G43" s="52"/>
      <c r="H43" s="53" t="s">
        <v>129</v>
      </c>
      <c r="I43" s="54">
        <f>I37+I41</f>
        <v>0</v>
      </c>
      <c r="J43" s="116">
        <f>J37+J41</f>
        <v>0</v>
      </c>
    </row>
    <row r="44" ht="15.75" thickBot="1"/>
    <row r="45" spans="1:10" ht="15">
      <c r="A45" s="141" t="s">
        <v>126</v>
      </c>
      <c r="B45" s="97" t="s">
        <v>73</v>
      </c>
      <c r="C45" s="144" t="s">
        <v>81</v>
      </c>
      <c r="D45" s="144"/>
      <c r="E45" s="150" t="s">
        <v>80</v>
      </c>
      <c r="F45" s="150"/>
      <c r="G45" s="150"/>
      <c r="H45" s="150"/>
      <c r="I45" s="97" t="s">
        <v>82</v>
      </c>
      <c r="J45" s="98" t="s">
        <v>62</v>
      </c>
    </row>
    <row r="46" spans="1:10" ht="15">
      <c r="A46" s="142"/>
      <c r="B46" s="27" t="s">
        <v>73</v>
      </c>
      <c r="C46" s="135"/>
      <c r="D46" s="135"/>
      <c r="E46" s="135"/>
      <c r="F46" s="135"/>
      <c r="G46" s="135"/>
      <c r="H46" s="135"/>
      <c r="I46" s="7"/>
      <c r="J46" s="8"/>
    </row>
    <row r="47" spans="1:10" ht="15">
      <c r="A47" s="142"/>
      <c r="B47" s="27" t="s">
        <v>73</v>
      </c>
      <c r="C47" s="135"/>
      <c r="D47" s="135"/>
      <c r="E47" s="135"/>
      <c r="F47" s="135"/>
      <c r="G47" s="135"/>
      <c r="H47" s="135"/>
      <c r="I47" s="7"/>
      <c r="J47" s="8"/>
    </row>
    <row r="48" spans="1:10" ht="15">
      <c r="A48" s="142"/>
      <c r="B48" s="27" t="s">
        <v>73</v>
      </c>
      <c r="C48" s="135"/>
      <c r="D48" s="135"/>
      <c r="E48" s="135"/>
      <c r="F48" s="135"/>
      <c r="G48" s="135"/>
      <c r="H48" s="135"/>
      <c r="I48" s="7"/>
      <c r="J48" s="8"/>
    </row>
    <row r="49" spans="1:10" ht="15">
      <c r="A49" s="142"/>
      <c r="B49" s="27" t="s">
        <v>73</v>
      </c>
      <c r="C49" s="135"/>
      <c r="D49" s="135"/>
      <c r="E49" s="135"/>
      <c r="F49" s="135"/>
      <c r="G49" s="135"/>
      <c r="H49" s="135"/>
      <c r="I49" s="7"/>
      <c r="J49" s="8"/>
    </row>
    <row r="50" spans="1:10" ht="15">
      <c r="A50" s="142"/>
      <c r="B50" s="27" t="s">
        <v>73</v>
      </c>
      <c r="C50" s="135"/>
      <c r="D50" s="135"/>
      <c r="E50" s="135"/>
      <c r="F50" s="135"/>
      <c r="G50" s="135"/>
      <c r="H50" s="135"/>
      <c r="I50" s="7"/>
      <c r="J50" s="8"/>
    </row>
    <row r="51" spans="1:10" ht="15">
      <c r="A51" s="142"/>
      <c r="B51" s="27" t="s">
        <v>73</v>
      </c>
      <c r="C51" s="135"/>
      <c r="D51" s="135"/>
      <c r="E51" s="135"/>
      <c r="F51" s="135"/>
      <c r="G51" s="135"/>
      <c r="H51" s="135"/>
      <c r="I51" s="7"/>
      <c r="J51" s="8"/>
    </row>
    <row r="52" spans="1:10" ht="15">
      <c r="A52" s="142"/>
      <c r="B52" s="27" t="s">
        <v>73</v>
      </c>
      <c r="C52" s="135"/>
      <c r="D52" s="135"/>
      <c r="E52" s="135"/>
      <c r="F52" s="135"/>
      <c r="G52" s="135"/>
      <c r="H52" s="135"/>
      <c r="I52" s="7"/>
      <c r="J52" s="7"/>
    </row>
    <row r="53" spans="1:10" ht="15.75" thickBot="1">
      <c r="A53" s="143"/>
      <c r="B53" s="145" t="s">
        <v>85</v>
      </c>
      <c r="C53" s="146"/>
      <c r="D53" s="146"/>
      <c r="E53" s="146"/>
      <c r="F53" s="146"/>
      <c r="G53" s="146"/>
      <c r="H53" s="146"/>
      <c r="I53" s="147"/>
      <c r="J53" s="13">
        <f>SUM(J46:J52)</f>
        <v>0</v>
      </c>
    </row>
    <row r="54" spans="2:10" ht="15">
      <c r="B54" s="3"/>
      <c r="C54" s="3"/>
      <c r="D54" s="3"/>
      <c r="E54" s="3"/>
      <c r="F54" s="3"/>
      <c r="G54" s="3"/>
      <c r="H54" s="3"/>
      <c r="I54" s="3"/>
      <c r="J54" s="3"/>
    </row>
    <row r="55" spans="2:10" ht="15.75">
      <c r="B55" s="56"/>
      <c r="C55" s="56"/>
      <c r="D55" s="56"/>
      <c r="E55" s="56"/>
      <c r="F55" s="56"/>
      <c r="G55" s="99"/>
      <c r="H55" s="100" t="s">
        <v>130</v>
      </c>
      <c r="I55" s="101">
        <f>I43+I53</f>
        <v>0</v>
      </c>
      <c r="J55" s="101">
        <f>J43+J53</f>
        <v>0</v>
      </c>
    </row>
  </sheetData>
  <sheetProtection/>
  <mergeCells count="42">
    <mergeCell ref="C28:H28"/>
    <mergeCell ref="E48:H48"/>
    <mergeCell ref="E47:H47"/>
    <mergeCell ref="C40:D40"/>
    <mergeCell ref="F40:G40"/>
    <mergeCell ref="C51:D51"/>
    <mergeCell ref="C52:D52"/>
    <mergeCell ref="E49:H49"/>
    <mergeCell ref="C50:D50"/>
    <mergeCell ref="F41:H41"/>
    <mergeCell ref="E46:H46"/>
    <mergeCell ref="E45:H45"/>
    <mergeCell ref="A45:A53"/>
    <mergeCell ref="C45:D45"/>
    <mergeCell ref="C46:D46"/>
    <mergeCell ref="C49:D49"/>
    <mergeCell ref="B53:I53"/>
    <mergeCell ref="E52:H52"/>
    <mergeCell ref="E51:H51"/>
    <mergeCell ref="E50:H50"/>
    <mergeCell ref="C47:D47"/>
    <mergeCell ref="C48:D48"/>
    <mergeCell ref="I1:J1"/>
    <mergeCell ref="C1:E1"/>
    <mergeCell ref="C32:G32"/>
    <mergeCell ref="C29:H29"/>
    <mergeCell ref="C18:E18"/>
    <mergeCell ref="C19:E19"/>
    <mergeCell ref="I2:J2"/>
    <mergeCell ref="C26:H26"/>
    <mergeCell ref="C25:H25"/>
    <mergeCell ref="C27:H27"/>
    <mergeCell ref="A8:A43"/>
    <mergeCell ref="C24:H24"/>
    <mergeCell ref="C38:D38"/>
    <mergeCell ref="F38:G38"/>
    <mergeCell ref="C39:D39"/>
    <mergeCell ref="F39:G39"/>
    <mergeCell ref="C20:E20"/>
    <mergeCell ref="C21:E21"/>
    <mergeCell ref="C33:G33"/>
    <mergeCell ref="C34:G34"/>
  </mergeCells>
  <conditionalFormatting sqref="C1">
    <cfRule type="containsText" priority="15" dxfId="29" operator="containsText" text="Enter project title">
      <formula>NOT(ISERROR(SEARCH("Enter project title",C1)))</formula>
    </cfRule>
  </conditionalFormatting>
  <conditionalFormatting sqref="C2">
    <cfRule type="containsText" priority="14" dxfId="29" operator="containsText" text="enter start date">
      <formula>NOT(ISERROR(SEARCH("enter start date",C2)))</formula>
    </cfRule>
  </conditionalFormatting>
  <conditionalFormatting sqref="C3">
    <cfRule type="containsText" priority="13" dxfId="29" operator="containsText" text="enter end date">
      <formula>NOT(ISERROR(SEARCH("enter end date",C3)))</formula>
    </cfRule>
  </conditionalFormatting>
  <conditionalFormatting sqref="I1">
    <cfRule type="containsBlanks" priority="12" dxfId="0">
      <formula>LEN(TRIM(I1))=0</formula>
    </cfRule>
  </conditionalFormatting>
  <conditionalFormatting sqref="C25:H29">
    <cfRule type="containsText" priority="9" dxfId="29" operator="containsText" text="Enter">
      <formula>NOT(ISERROR(SEARCH("Enter",C25)))</formula>
    </cfRule>
  </conditionalFormatting>
  <conditionalFormatting sqref="C33:G34">
    <cfRule type="containsText" priority="6" dxfId="29" operator="containsText" text="Enter">
      <formula>NOT(ISERROR(SEARCH("Enter",C33)))</formula>
    </cfRule>
  </conditionalFormatting>
  <conditionalFormatting sqref="I2:J2">
    <cfRule type="containsText" priority="3" dxfId="29" operator="containsText" stopIfTrue="1" text="Enter PI Name">
      <formula>NOT(ISERROR(SEARCH("Enter PI Name",I2)))</formula>
    </cfRule>
  </conditionalFormatting>
  <conditionalFormatting sqref="I2">
    <cfRule type="containsText" priority="4" dxfId="29" operator="containsText" text="lead PI name">
      <formula>NOT(ISERROR(SEARCH("lead PI name",I2)))</formula>
    </cfRule>
  </conditionalFormatting>
  <conditionalFormatting sqref="E39:E40">
    <cfRule type="containsBlanks" priority="1" dxfId="0" stopIfTrue="1">
      <formula>LEN(TRIM(E39))=0</formula>
    </cfRule>
  </conditionalFormatting>
  <dataValidations count="7">
    <dataValidation type="list" allowBlank="1" showInputMessage="1" showErrorMessage="1" sqref="H33:H34 H19:H21 H9:H15">
      <formula1>_Type</formula1>
    </dataValidation>
    <dataValidation type="list" allowBlank="1" showInputMessage="1" showErrorMessage="1" sqref="B9:B15">
      <formula1>_Personnel</formula1>
    </dataValidation>
    <dataValidation type="list" allowBlank="1" showInputMessage="1" showErrorMessage="1" sqref="I1">
      <formula1>_Partners</formula1>
    </dataValidation>
    <dataValidation type="list" allowBlank="1" showInputMessage="1" showErrorMessage="1" sqref="C39:D40">
      <formula1>_allocation</formula1>
    </dataValidation>
    <dataValidation type="list" allowBlank="1" showInputMessage="1" showErrorMessage="1" sqref="I46:I52">
      <formula1>_sourcetype</formula1>
    </dataValidation>
    <dataValidation type="list" allowBlank="1" showInputMessage="1" showErrorMessage="1" sqref="C46:D52">
      <formula1>_Source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M55"/>
  <sheetViews>
    <sheetView zoomScalePageLayoutView="0" workbookViewId="0" topLeftCell="A1">
      <pane ySplit="6" topLeftCell="A31" activePane="bottomLeft" state="frozen"/>
      <selection pane="topLeft" activeCell="A1" sqref="A1"/>
      <selection pane="bottomLeft" activeCell="C4" sqref="C4"/>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38" t="str">
        <f>'Lead Budget'!C1</f>
        <v>Enter project title</v>
      </c>
      <c r="D1" s="138"/>
      <c r="E1" s="138"/>
      <c r="F1" s="3"/>
      <c r="G1" s="3"/>
      <c r="H1" s="4" t="s">
        <v>12</v>
      </c>
      <c r="I1" s="137"/>
      <c r="J1" s="137"/>
    </row>
    <row r="2" spans="1:10" ht="15">
      <c r="A2" s="3"/>
      <c r="B2" s="2" t="s">
        <v>11</v>
      </c>
      <c r="C2" s="94" t="str">
        <f>'Lead Budget'!C2</f>
        <v>enter start date</v>
      </c>
      <c r="D2" s="2"/>
      <c r="E2" s="2"/>
      <c r="F2" s="3"/>
      <c r="G2" s="3"/>
      <c r="H2" s="4" t="s">
        <v>14</v>
      </c>
      <c r="I2" s="137" t="s">
        <v>131</v>
      </c>
      <c r="J2" s="137"/>
    </row>
    <row r="3" spans="1:10" ht="15">
      <c r="A3" s="3"/>
      <c r="B3" s="2" t="s">
        <v>13</v>
      </c>
      <c r="C3" s="94" t="str">
        <f>'Lead Budget'!C3</f>
        <v>enter end date</v>
      </c>
      <c r="D3" s="2"/>
      <c r="E3" s="2"/>
      <c r="F3" s="3"/>
      <c r="G3" s="3"/>
      <c r="H3" s="3"/>
      <c r="I3" s="3"/>
      <c r="J3" s="3"/>
    </row>
    <row r="4" spans="1:10" ht="15">
      <c r="A4" s="3"/>
      <c r="B4" s="2" t="s">
        <v>15</v>
      </c>
      <c r="C4" s="92">
        <f>'Lead Budget'!C4</f>
        <v>0</v>
      </c>
      <c r="D4" s="3"/>
      <c r="E4" s="3"/>
      <c r="F4" s="3"/>
      <c r="G4" s="3"/>
      <c r="H4" s="3"/>
      <c r="I4" s="110" t="s">
        <v>61</v>
      </c>
      <c r="J4" s="55" t="s">
        <v>62</v>
      </c>
    </row>
    <row r="5" spans="1:10" ht="15">
      <c r="A5" s="3"/>
      <c r="B5" s="2" t="s">
        <v>17</v>
      </c>
      <c r="C5" s="92">
        <f>'Lead Budget'!C5</f>
        <v>0</v>
      </c>
      <c r="D5" s="3"/>
      <c r="E5" s="3"/>
      <c r="F5" s="3"/>
      <c r="G5" s="3"/>
      <c r="H5" s="4" t="s">
        <v>16</v>
      </c>
      <c r="I5" s="111">
        <f>I55</f>
        <v>0</v>
      </c>
      <c r="J5" s="112">
        <f>J55</f>
        <v>0</v>
      </c>
    </row>
    <row r="6" spans="1:10" ht="15">
      <c r="A6" s="3"/>
      <c r="B6" s="2" t="s">
        <v>86</v>
      </c>
      <c r="C6" s="93" t="e">
        <f>C5/C4</f>
        <v>#DIV/0!</v>
      </c>
      <c r="D6" s="3"/>
      <c r="E6" s="3"/>
      <c r="F6" s="3"/>
      <c r="G6" s="3"/>
      <c r="H6" s="3"/>
      <c r="I6" s="51" t="s">
        <v>86</v>
      </c>
      <c r="J6" s="113" t="e">
        <f>J5/I5</f>
        <v>#DIV/0!</v>
      </c>
    </row>
    <row r="7" spans="2:10" ht="15.75" thickBot="1">
      <c r="B7" s="3"/>
      <c r="C7" s="3"/>
      <c r="D7" s="3"/>
      <c r="E7" s="3"/>
      <c r="F7" s="3"/>
      <c r="G7" s="3"/>
      <c r="H7" s="3"/>
      <c r="I7" s="3"/>
      <c r="J7" s="3"/>
    </row>
    <row r="8" spans="1:13" ht="60">
      <c r="A8" s="125" t="s">
        <v>127</v>
      </c>
      <c r="B8" s="109" t="s">
        <v>19</v>
      </c>
      <c r="C8" s="5" t="s">
        <v>20</v>
      </c>
      <c r="D8" s="6" t="s">
        <v>21</v>
      </c>
      <c r="E8" s="6" t="s">
        <v>22</v>
      </c>
      <c r="F8" s="6" t="s">
        <v>23</v>
      </c>
      <c r="G8" s="6" t="s">
        <v>24</v>
      </c>
      <c r="H8" s="5" t="s">
        <v>25</v>
      </c>
      <c r="I8" s="6" t="s">
        <v>61</v>
      </c>
      <c r="J8" s="114" t="s">
        <v>62</v>
      </c>
      <c r="L8" s="63" t="s">
        <v>134</v>
      </c>
      <c r="M8" s="63" t="s">
        <v>135</v>
      </c>
    </row>
    <row r="9" spans="1:13" ht="15">
      <c r="A9" s="126"/>
      <c r="B9" s="27" t="s">
        <v>0</v>
      </c>
      <c r="C9" s="96"/>
      <c r="D9" s="8"/>
      <c r="E9" s="107"/>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26"/>
      <c r="B10" s="27" t="s">
        <v>1</v>
      </c>
      <c r="C10" s="96"/>
      <c r="D10" s="8"/>
      <c r="E10" s="107"/>
      <c r="F10" s="8">
        <f t="shared" si="0"/>
        <v>0</v>
      </c>
      <c r="G10" s="10"/>
      <c r="H10" s="7" t="s">
        <v>61</v>
      </c>
      <c r="I10" s="8">
        <f t="shared" si="1"/>
        <v>0</v>
      </c>
      <c r="J10" s="8">
        <f t="shared" si="2"/>
        <v>0</v>
      </c>
      <c r="L10">
        <f t="shared" si="3"/>
        <v>0</v>
      </c>
      <c r="M10">
        <f t="shared" si="4"/>
        <v>0</v>
      </c>
    </row>
    <row r="11" spans="1:13" ht="15">
      <c r="A11" s="126"/>
      <c r="B11" s="27" t="s">
        <v>2</v>
      </c>
      <c r="C11" s="96"/>
      <c r="D11" s="8"/>
      <c r="E11" s="107"/>
      <c r="F11" s="8">
        <f t="shared" si="0"/>
        <v>0</v>
      </c>
      <c r="G11" s="10"/>
      <c r="H11" s="7" t="s">
        <v>61</v>
      </c>
      <c r="I11" s="8">
        <f t="shared" si="1"/>
        <v>0</v>
      </c>
      <c r="J11" s="8">
        <f t="shared" si="2"/>
        <v>0</v>
      </c>
      <c r="L11">
        <f t="shared" si="3"/>
        <v>0</v>
      </c>
      <c r="M11">
        <f t="shared" si="4"/>
        <v>0</v>
      </c>
    </row>
    <row r="12" spans="1:13" ht="15">
      <c r="A12" s="126"/>
      <c r="B12" s="27" t="s">
        <v>0</v>
      </c>
      <c r="C12" s="96"/>
      <c r="D12" s="8"/>
      <c r="E12" s="107"/>
      <c r="F12" s="8">
        <f t="shared" si="0"/>
        <v>0</v>
      </c>
      <c r="G12" s="10"/>
      <c r="H12" s="7" t="s">
        <v>62</v>
      </c>
      <c r="I12" s="8">
        <f t="shared" si="1"/>
        <v>0</v>
      </c>
      <c r="J12" s="8">
        <f t="shared" si="2"/>
        <v>0</v>
      </c>
      <c r="L12">
        <f t="shared" si="3"/>
        <v>0</v>
      </c>
      <c r="M12">
        <f t="shared" si="4"/>
        <v>0</v>
      </c>
    </row>
    <row r="13" spans="1:13" ht="15">
      <c r="A13" s="126"/>
      <c r="B13" s="27" t="s">
        <v>2</v>
      </c>
      <c r="C13" s="96"/>
      <c r="D13" s="8"/>
      <c r="E13" s="107"/>
      <c r="F13" s="8">
        <f t="shared" si="0"/>
        <v>0</v>
      </c>
      <c r="G13" s="11"/>
      <c r="H13" s="7" t="s">
        <v>62</v>
      </c>
      <c r="I13" s="8">
        <f t="shared" si="1"/>
        <v>0</v>
      </c>
      <c r="J13" s="8">
        <f t="shared" si="2"/>
        <v>0</v>
      </c>
      <c r="L13">
        <f t="shared" si="3"/>
        <v>0</v>
      </c>
      <c r="M13">
        <f t="shared" si="4"/>
        <v>0</v>
      </c>
    </row>
    <row r="14" spans="1:13" ht="15">
      <c r="A14" s="126"/>
      <c r="B14" s="27" t="s">
        <v>2</v>
      </c>
      <c r="C14" s="96"/>
      <c r="D14" s="8"/>
      <c r="E14" s="107"/>
      <c r="F14" s="8">
        <f t="shared" si="0"/>
        <v>0</v>
      </c>
      <c r="G14" s="11"/>
      <c r="H14" s="7" t="s">
        <v>62</v>
      </c>
      <c r="I14" s="8">
        <f t="shared" si="1"/>
        <v>0</v>
      </c>
      <c r="J14" s="8">
        <f t="shared" si="2"/>
        <v>0</v>
      </c>
      <c r="L14">
        <f t="shared" si="3"/>
        <v>0</v>
      </c>
      <c r="M14">
        <f t="shared" si="4"/>
        <v>0</v>
      </c>
    </row>
    <row r="15" spans="1:13" ht="15">
      <c r="A15" s="126"/>
      <c r="B15" s="27"/>
      <c r="C15" s="96"/>
      <c r="D15" s="8"/>
      <c r="E15" s="107"/>
      <c r="F15" s="8">
        <f t="shared" si="0"/>
        <v>0</v>
      </c>
      <c r="G15" s="11"/>
      <c r="H15" s="7"/>
      <c r="I15" s="8">
        <f t="shared" si="1"/>
        <v>0</v>
      </c>
      <c r="J15" s="8">
        <f t="shared" si="2"/>
        <v>0</v>
      </c>
      <c r="L15">
        <f t="shared" si="3"/>
        <v>0</v>
      </c>
      <c r="M15">
        <f t="shared" si="4"/>
        <v>0</v>
      </c>
    </row>
    <row r="16" spans="1:13" ht="15">
      <c r="A16" s="126"/>
      <c r="B16" s="12"/>
      <c r="C16" s="12"/>
      <c r="D16" s="12"/>
      <c r="E16" s="12"/>
      <c r="F16" s="12"/>
      <c r="G16" s="12"/>
      <c r="H16" s="12" t="s">
        <v>26</v>
      </c>
      <c r="I16" s="13">
        <f>SUM(I9:I15)</f>
        <v>0</v>
      </c>
      <c r="J16" s="13">
        <f>SUM(J9:J15)</f>
        <v>0</v>
      </c>
      <c r="L16">
        <f>SUM(L9:L15)</f>
        <v>0</v>
      </c>
      <c r="M16">
        <f>SUM(M9:M15)</f>
        <v>0</v>
      </c>
    </row>
    <row r="17" spans="1:10" ht="5.25" customHeight="1">
      <c r="A17" s="126"/>
      <c r="B17" s="3"/>
      <c r="C17" s="3"/>
      <c r="D17" s="3"/>
      <c r="E17" s="3"/>
      <c r="F17" s="3"/>
      <c r="G17" s="3"/>
      <c r="H17" s="3"/>
      <c r="I17" s="3"/>
      <c r="J17" s="3"/>
    </row>
    <row r="18" spans="1:10" ht="30">
      <c r="A18" s="126"/>
      <c r="B18" s="14" t="s">
        <v>27</v>
      </c>
      <c r="C18" s="140" t="s">
        <v>28</v>
      </c>
      <c r="D18" s="140"/>
      <c r="E18" s="140"/>
      <c r="F18" s="15" t="s">
        <v>29</v>
      </c>
      <c r="G18" s="87" t="s">
        <v>30</v>
      </c>
      <c r="H18" s="14" t="s">
        <v>25</v>
      </c>
      <c r="I18" s="6" t="s">
        <v>61</v>
      </c>
      <c r="J18" s="114" t="s">
        <v>62</v>
      </c>
    </row>
    <row r="19" spans="1:10" ht="15">
      <c r="A19" s="126"/>
      <c r="B19" s="27" t="s">
        <v>56</v>
      </c>
      <c r="C19" s="135"/>
      <c r="D19" s="135"/>
      <c r="E19" s="135"/>
      <c r="F19" s="8"/>
      <c r="G19" s="107"/>
      <c r="H19" s="7" t="s">
        <v>61</v>
      </c>
      <c r="I19" s="8">
        <f>IF(H19="Request",F19*G19,0)</f>
        <v>0</v>
      </c>
      <c r="J19" s="8">
        <f>IF(H19="Match",F19*G19,0)</f>
        <v>0</v>
      </c>
    </row>
    <row r="20" spans="1:10" ht="15">
      <c r="A20" s="126"/>
      <c r="B20" s="27" t="s">
        <v>56</v>
      </c>
      <c r="C20" s="135"/>
      <c r="D20" s="135"/>
      <c r="E20" s="135"/>
      <c r="F20" s="8"/>
      <c r="G20" s="107"/>
      <c r="H20" s="7" t="s">
        <v>62</v>
      </c>
      <c r="I20" s="8">
        <f>IF(H20="Request",F20*G20,0)</f>
        <v>0</v>
      </c>
      <c r="J20" s="8">
        <f>IF(H20="Match",F20*G20,0)</f>
        <v>0</v>
      </c>
    </row>
    <row r="21" spans="1:10" ht="15">
      <c r="A21" s="126"/>
      <c r="B21" s="27" t="s">
        <v>56</v>
      </c>
      <c r="C21" s="135"/>
      <c r="D21" s="135"/>
      <c r="E21" s="135"/>
      <c r="F21" s="8"/>
      <c r="G21" s="107"/>
      <c r="H21" s="7"/>
      <c r="I21" s="8">
        <f>IF(H21="Request",F21*G21,0)</f>
        <v>0</v>
      </c>
      <c r="J21" s="8">
        <f>IF(H21="Match",F21*G21,0)</f>
        <v>0</v>
      </c>
    </row>
    <row r="22" spans="1:10" ht="15">
      <c r="A22" s="126"/>
      <c r="B22" s="12"/>
      <c r="C22" s="12"/>
      <c r="D22" s="12"/>
      <c r="E22" s="12"/>
      <c r="F22" s="12"/>
      <c r="G22" s="12"/>
      <c r="H22" s="12" t="s">
        <v>26</v>
      </c>
      <c r="I22" s="13">
        <f>SUM(I19:I21)</f>
        <v>0</v>
      </c>
      <c r="J22" s="13">
        <f>SUM(J19:J21)</f>
        <v>0</v>
      </c>
    </row>
    <row r="23" spans="1:10" ht="5.25" customHeight="1">
      <c r="A23" s="126"/>
      <c r="B23" s="3"/>
      <c r="C23" s="3"/>
      <c r="D23" s="3"/>
      <c r="E23" s="3"/>
      <c r="F23" s="3"/>
      <c r="G23" s="3"/>
      <c r="H23" s="3"/>
      <c r="I23" s="3"/>
      <c r="J23" s="3"/>
    </row>
    <row r="24" spans="1:10" ht="42.75" customHeight="1">
      <c r="A24" s="126"/>
      <c r="B24" s="17" t="s">
        <v>33</v>
      </c>
      <c r="C24" s="128" t="s">
        <v>136</v>
      </c>
      <c r="D24" s="128"/>
      <c r="E24" s="128"/>
      <c r="F24" s="128"/>
      <c r="G24" s="128"/>
      <c r="H24" s="128"/>
      <c r="I24" s="6" t="s">
        <v>61</v>
      </c>
      <c r="J24" s="114" t="s">
        <v>62</v>
      </c>
    </row>
    <row r="25" spans="1:10" ht="15">
      <c r="A25" s="126"/>
      <c r="B25" s="49" t="s">
        <v>6</v>
      </c>
      <c r="C25" s="135">
        <f>IF(I25+J25&gt;0,"Enter Description and Justification","")</f>
      </c>
      <c r="D25" s="135"/>
      <c r="E25" s="135"/>
      <c r="F25" s="135"/>
      <c r="G25" s="135"/>
      <c r="H25" s="135"/>
      <c r="I25" s="27"/>
      <c r="J25" s="7"/>
    </row>
    <row r="26" spans="1:10" ht="15">
      <c r="A26" s="126"/>
      <c r="B26" s="49" t="s">
        <v>6</v>
      </c>
      <c r="C26" s="135">
        <f>IF(I26+J26&gt;0,"Enter Description and Justification","")</f>
      </c>
      <c r="D26" s="135"/>
      <c r="E26" s="135"/>
      <c r="F26" s="135"/>
      <c r="G26" s="135"/>
      <c r="H26" s="135"/>
      <c r="I26" s="27"/>
      <c r="J26" s="7"/>
    </row>
    <row r="27" spans="1:10" ht="15">
      <c r="A27" s="126"/>
      <c r="B27" s="49" t="s">
        <v>7</v>
      </c>
      <c r="C27" s="135">
        <f>IF(I27+J27&gt;0,"Enter Description and Justification","")</f>
      </c>
      <c r="D27" s="135"/>
      <c r="E27" s="135"/>
      <c r="F27" s="135"/>
      <c r="G27" s="135"/>
      <c r="H27" s="135"/>
      <c r="I27" s="27"/>
      <c r="J27" s="7"/>
    </row>
    <row r="28" spans="1:10" ht="15">
      <c r="A28" s="126"/>
      <c r="B28" s="49"/>
      <c r="C28" s="135">
        <f>IF(I28+J28&gt;0,"Enter Description and Justification","")</f>
      </c>
      <c r="D28" s="135"/>
      <c r="E28" s="135"/>
      <c r="F28" s="135"/>
      <c r="G28" s="135"/>
      <c r="H28" s="135"/>
      <c r="I28" s="27"/>
      <c r="J28" s="7"/>
    </row>
    <row r="29" spans="1:10" ht="15">
      <c r="A29" s="126"/>
      <c r="B29" s="49"/>
      <c r="C29" s="135">
        <f>IF(I29+J29&gt;0,"Enter Description and Justification","")</f>
      </c>
      <c r="D29" s="135"/>
      <c r="E29" s="135"/>
      <c r="F29" s="135"/>
      <c r="G29" s="135"/>
      <c r="H29" s="135"/>
      <c r="I29" s="27"/>
      <c r="J29" s="7"/>
    </row>
    <row r="30" spans="1:10" ht="15">
      <c r="A30" s="126"/>
      <c r="B30" s="12"/>
      <c r="C30" s="28"/>
      <c r="D30" s="28"/>
      <c r="E30" s="28"/>
      <c r="F30" s="28"/>
      <c r="G30" s="28"/>
      <c r="H30" s="28" t="s">
        <v>26</v>
      </c>
      <c r="I30" s="13">
        <f>SUM(I24:I29)</f>
        <v>0</v>
      </c>
      <c r="J30" s="13">
        <f>SUM(J24:J29)</f>
        <v>0</v>
      </c>
    </row>
    <row r="31" spans="1:10" ht="6.75" customHeight="1">
      <c r="A31" s="126"/>
      <c r="B31" s="3"/>
      <c r="C31" s="3"/>
      <c r="D31" s="3"/>
      <c r="E31" s="3"/>
      <c r="F31" s="3"/>
      <c r="G31" s="3"/>
      <c r="H31" s="3"/>
      <c r="I31" s="3"/>
      <c r="J31" s="3"/>
    </row>
    <row r="32" spans="1:10" ht="30">
      <c r="A32" s="126"/>
      <c r="B32" s="14" t="s">
        <v>35</v>
      </c>
      <c r="C32" s="139" t="s">
        <v>28</v>
      </c>
      <c r="D32" s="139"/>
      <c r="E32" s="139"/>
      <c r="F32" s="139"/>
      <c r="G32" s="139"/>
      <c r="H32" s="14" t="s">
        <v>25</v>
      </c>
      <c r="I32" s="6" t="s">
        <v>61</v>
      </c>
      <c r="J32" s="114" t="s">
        <v>62</v>
      </c>
    </row>
    <row r="33" spans="1:10" ht="15">
      <c r="A33" s="126"/>
      <c r="B33" s="27" t="s">
        <v>35</v>
      </c>
      <c r="C33" s="131">
        <f>IF(I33+J33&gt;0,"Enter description and justification","")</f>
      </c>
      <c r="D33" s="132"/>
      <c r="E33" s="132"/>
      <c r="F33" s="132"/>
      <c r="G33" s="136"/>
      <c r="H33" s="7" t="s">
        <v>10</v>
      </c>
      <c r="I33" s="8">
        <f>IF(H33="Lead",Subcontractor!H45,0)</f>
        <v>0</v>
      </c>
      <c r="J33" s="8">
        <f>IF(H33="Partner",Subcontractor!H45,0)</f>
        <v>0</v>
      </c>
    </row>
    <row r="34" spans="1:10" ht="15">
      <c r="A34" s="126"/>
      <c r="B34" s="27"/>
      <c r="C34" s="131">
        <f>IF(I34+J34&gt;0,"Enter description and justification","")</f>
      </c>
      <c r="D34" s="132"/>
      <c r="E34" s="132"/>
      <c r="F34" s="132"/>
      <c r="G34" s="136"/>
      <c r="H34" s="7"/>
      <c r="I34" s="8">
        <f>IF(H34="Lead",Subcontractor!H46,0)</f>
        <v>0</v>
      </c>
      <c r="J34" s="8">
        <f>IF(H34="Partner",Subcontractor!H45,0)</f>
        <v>0</v>
      </c>
    </row>
    <row r="35" spans="1:10" ht="15">
      <c r="A35" s="126"/>
      <c r="B35" s="12"/>
      <c r="C35" s="12"/>
      <c r="D35" s="12"/>
      <c r="E35" s="12"/>
      <c r="F35" s="12"/>
      <c r="G35" s="12"/>
      <c r="H35" s="12" t="s">
        <v>26</v>
      </c>
      <c r="I35" s="13">
        <f>SUM(I33:I34)</f>
        <v>0</v>
      </c>
      <c r="J35" s="13">
        <f>SUM(J33:J34)</f>
        <v>0</v>
      </c>
    </row>
    <row r="36" spans="1:10" ht="3" customHeight="1">
      <c r="A36" s="126"/>
      <c r="B36" s="3"/>
      <c r="C36" s="3"/>
      <c r="D36" s="3"/>
      <c r="E36" s="3"/>
      <c r="F36" s="3"/>
      <c r="G36" s="3"/>
      <c r="H36" s="3"/>
      <c r="I36" s="3"/>
      <c r="J36" s="3"/>
    </row>
    <row r="37" spans="1:10" ht="15">
      <c r="A37" s="126"/>
      <c r="B37" s="20"/>
      <c r="C37" s="20"/>
      <c r="D37" s="20"/>
      <c r="E37" s="20"/>
      <c r="F37" s="20"/>
      <c r="G37" s="20"/>
      <c r="H37" s="21" t="s">
        <v>66</v>
      </c>
      <c r="I37" s="22">
        <f>I30+I22+I16</f>
        <v>0</v>
      </c>
      <c r="J37" s="115">
        <f>J30+J22+J16</f>
        <v>0</v>
      </c>
    </row>
    <row r="38" spans="1:10" ht="15">
      <c r="A38" s="126"/>
      <c r="B38" s="14" t="s">
        <v>36</v>
      </c>
      <c r="C38" s="129" t="s">
        <v>37</v>
      </c>
      <c r="D38" s="129"/>
      <c r="E38" s="108" t="s">
        <v>38</v>
      </c>
      <c r="F38" s="130" t="s">
        <v>39</v>
      </c>
      <c r="G38" s="130"/>
      <c r="H38" s="14"/>
      <c r="I38" s="6" t="s">
        <v>61</v>
      </c>
      <c r="J38" s="114" t="s">
        <v>62</v>
      </c>
    </row>
    <row r="39" spans="1:10" ht="15">
      <c r="A39" s="126"/>
      <c r="B39" s="27" t="s">
        <v>128</v>
      </c>
      <c r="C39" s="131" t="s">
        <v>47</v>
      </c>
      <c r="D39" s="132"/>
      <c r="E39" s="19"/>
      <c r="F39" s="133">
        <f>IF(C39="MTDC (Everyone except OIT)",$I$16+$I$30+(IF(I33&gt;25000,25000,I33))+(IF(I34&gt;25000,25000,I34)),$I$16)</f>
        <v>0</v>
      </c>
      <c r="G39" s="134"/>
      <c r="H39" s="7"/>
      <c r="I39" s="8">
        <f>F39*E39</f>
        <v>0</v>
      </c>
      <c r="J39" s="8"/>
    </row>
    <row r="40" spans="1:10" ht="15">
      <c r="A40" s="126"/>
      <c r="B40" s="27" t="s">
        <v>72</v>
      </c>
      <c r="C40" s="131" t="s">
        <v>47</v>
      </c>
      <c r="D40" s="132"/>
      <c r="E40" s="19"/>
      <c r="F40" s="133">
        <f>IF(C40="MTDC (Everyone except OIT)",$J$16+$J$30+(IF(J33&gt;25000,25000,J33))+(IF(J34&gt;25000,25000,J34)),$J$16)</f>
        <v>0</v>
      </c>
      <c r="G40" s="134"/>
      <c r="H40" s="7"/>
      <c r="I40" s="8"/>
      <c r="J40" s="8">
        <f>F40*E40</f>
        <v>0</v>
      </c>
    </row>
    <row r="41" spans="1:10" ht="15">
      <c r="A41" s="126"/>
      <c r="B41" s="12"/>
      <c r="C41" s="12"/>
      <c r="D41" s="12"/>
      <c r="E41" s="12"/>
      <c r="F41" s="148" t="s">
        <v>67</v>
      </c>
      <c r="G41" s="148"/>
      <c r="H41" s="149"/>
      <c r="I41" s="13">
        <f>SUM(I39:I40)</f>
        <v>0</v>
      </c>
      <c r="J41" s="13">
        <f>SUM(J39:J40)</f>
        <v>0</v>
      </c>
    </row>
    <row r="42" spans="1:10" ht="4.5" customHeight="1">
      <c r="A42" s="126"/>
      <c r="B42" s="3"/>
      <c r="C42" s="3"/>
      <c r="D42" s="3"/>
      <c r="E42" s="3"/>
      <c r="F42" s="3"/>
      <c r="G42" s="3"/>
      <c r="H42" s="3"/>
      <c r="I42" s="3"/>
      <c r="J42" s="3"/>
    </row>
    <row r="43" spans="1:10" ht="16.5" thickBot="1">
      <c r="A43" s="127"/>
      <c r="B43" s="20"/>
      <c r="C43" s="20"/>
      <c r="D43" s="20"/>
      <c r="E43" s="20"/>
      <c r="F43" s="20"/>
      <c r="G43" s="52"/>
      <c r="H43" s="53" t="s">
        <v>129</v>
      </c>
      <c r="I43" s="54">
        <f>I41+I37</f>
        <v>0</v>
      </c>
      <c r="J43" s="116">
        <f>J37+J41</f>
        <v>0</v>
      </c>
    </row>
    <row r="44" ht="15.75" thickBot="1"/>
    <row r="45" spans="1:10" ht="15">
      <c r="A45" s="141" t="s">
        <v>126</v>
      </c>
      <c r="B45" s="97" t="s">
        <v>73</v>
      </c>
      <c r="C45" s="144" t="s">
        <v>81</v>
      </c>
      <c r="D45" s="144"/>
      <c r="E45" s="150" t="s">
        <v>80</v>
      </c>
      <c r="F45" s="150"/>
      <c r="G45" s="150"/>
      <c r="H45" s="150"/>
      <c r="I45" s="97" t="s">
        <v>82</v>
      </c>
      <c r="J45" s="98" t="s">
        <v>62</v>
      </c>
    </row>
    <row r="46" spans="1:10" ht="15">
      <c r="A46" s="142"/>
      <c r="B46" s="27" t="s">
        <v>73</v>
      </c>
      <c r="C46" s="135"/>
      <c r="D46" s="135"/>
      <c r="E46" s="135"/>
      <c r="F46" s="135"/>
      <c r="G46" s="135"/>
      <c r="H46" s="135"/>
      <c r="I46" s="7"/>
      <c r="J46" s="8"/>
    </row>
    <row r="47" spans="1:10" ht="15">
      <c r="A47" s="142"/>
      <c r="B47" s="27" t="s">
        <v>73</v>
      </c>
      <c r="C47" s="135"/>
      <c r="D47" s="135"/>
      <c r="E47" s="135"/>
      <c r="F47" s="135"/>
      <c r="G47" s="135"/>
      <c r="H47" s="135"/>
      <c r="I47" s="7"/>
      <c r="J47" s="8"/>
    </row>
    <row r="48" spans="1:10" ht="15">
      <c r="A48" s="142"/>
      <c r="B48" s="27" t="s">
        <v>73</v>
      </c>
      <c r="C48" s="135"/>
      <c r="D48" s="135"/>
      <c r="E48" s="135"/>
      <c r="F48" s="135"/>
      <c r="G48" s="135"/>
      <c r="H48" s="135"/>
      <c r="I48" s="7"/>
      <c r="J48" s="8"/>
    </row>
    <row r="49" spans="1:10" ht="15">
      <c r="A49" s="142"/>
      <c r="B49" s="27" t="s">
        <v>73</v>
      </c>
      <c r="C49" s="135"/>
      <c r="D49" s="135"/>
      <c r="E49" s="135"/>
      <c r="F49" s="135"/>
      <c r="G49" s="135"/>
      <c r="H49" s="135"/>
      <c r="I49" s="7"/>
      <c r="J49" s="8"/>
    </row>
    <row r="50" spans="1:10" ht="15">
      <c r="A50" s="142"/>
      <c r="B50" s="27" t="s">
        <v>73</v>
      </c>
      <c r="C50" s="135"/>
      <c r="D50" s="135"/>
      <c r="E50" s="135"/>
      <c r="F50" s="135"/>
      <c r="G50" s="135"/>
      <c r="H50" s="135"/>
      <c r="I50" s="7"/>
      <c r="J50" s="8"/>
    </row>
    <row r="51" spans="1:10" ht="15">
      <c r="A51" s="142"/>
      <c r="B51" s="27" t="s">
        <v>73</v>
      </c>
      <c r="C51" s="135"/>
      <c r="D51" s="135"/>
      <c r="E51" s="135"/>
      <c r="F51" s="135"/>
      <c r="G51" s="135"/>
      <c r="H51" s="135"/>
      <c r="I51" s="7"/>
      <c r="J51" s="8"/>
    </row>
    <row r="52" spans="1:10" ht="15">
      <c r="A52" s="142"/>
      <c r="B52" s="27" t="s">
        <v>73</v>
      </c>
      <c r="C52" s="135"/>
      <c r="D52" s="135"/>
      <c r="E52" s="135"/>
      <c r="F52" s="135"/>
      <c r="G52" s="135"/>
      <c r="H52" s="135"/>
      <c r="I52" s="7"/>
      <c r="J52" s="7"/>
    </row>
    <row r="53" spans="1:10" ht="15.75" thickBot="1">
      <c r="A53" s="143"/>
      <c r="B53" s="145" t="s">
        <v>85</v>
      </c>
      <c r="C53" s="146"/>
      <c r="D53" s="146"/>
      <c r="E53" s="146"/>
      <c r="F53" s="146"/>
      <c r="G53" s="146"/>
      <c r="H53" s="146"/>
      <c r="I53" s="147"/>
      <c r="J53" s="13">
        <f>SUM(J46:J52)</f>
        <v>0</v>
      </c>
    </row>
    <row r="54" spans="2:10" ht="15">
      <c r="B54" s="3"/>
      <c r="C54" s="3"/>
      <c r="D54" s="3"/>
      <c r="E54" s="3"/>
      <c r="F54" s="3"/>
      <c r="G54" s="3"/>
      <c r="H54" s="3"/>
      <c r="I54" s="3"/>
      <c r="J54" s="3"/>
    </row>
    <row r="55" spans="2:10" ht="15.75">
      <c r="B55" s="56"/>
      <c r="C55" s="56"/>
      <c r="D55" s="56"/>
      <c r="E55" s="56"/>
      <c r="F55" s="56"/>
      <c r="G55" s="99"/>
      <c r="H55" s="100" t="s">
        <v>130</v>
      </c>
      <c r="I55" s="101">
        <f>I43+I53</f>
        <v>0</v>
      </c>
      <c r="J55" s="101">
        <f>J43+J53</f>
        <v>0</v>
      </c>
    </row>
  </sheetData>
  <sheetProtection/>
  <mergeCells count="42">
    <mergeCell ref="C52:D52"/>
    <mergeCell ref="E52:H52"/>
    <mergeCell ref="B53:I53"/>
    <mergeCell ref="C49:D49"/>
    <mergeCell ref="E49:H49"/>
    <mergeCell ref="C50:D50"/>
    <mergeCell ref="E50:H50"/>
    <mergeCell ref="C51:D51"/>
    <mergeCell ref="E51:H51"/>
    <mergeCell ref="F41:H41"/>
    <mergeCell ref="A45:A53"/>
    <mergeCell ref="C45:D45"/>
    <mergeCell ref="E45:H45"/>
    <mergeCell ref="C46:D46"/>
    <mergeCell ref="E46:H46"/>
    <mergeCell ref="C47:D47"/>
    <mergeCell ref="E47:H47"/>
    <mergeCell ref="C48:D48"/>
    <mergeCell ref="E48:H48"/>
    <mergeCell ref="C34:G34"/>
    <mergeCell ref="C38:D38"/>
    <mergeCell ref="F38:G38"/>
    <mergeCell ref="C39:D39"/>
    <mergeCell ref="F39:G39"/>
    <mergeCell ref="C40:D40"/>
    <mergeCell ref="F40:G40"/>
    <mergeCell ref="C1:E1"/>
    <mergeCell ref="I1:J1"/>
    <mergeCell ref="I2:J2"/>
    <mergeCell ref="C28:H28"/>
    <mergeCell ref="C29:H29"/>
    <mergeCell ref="C32:G32"/>
    <mergeCell ref="A8:A43"/>
    <mergeCell ref="C18:E18"/>
    <mergeCell ref="C19:E19"/>
    <mergeCell ref="C20:E20"/>
    <mergeCell ref="C21:E21"/>
    <mergeCell ref="C24:H24"/>
    <mergeCell ref="C25:H25"/>
    <mergeCell ref="C26:H26"/>
    <mergeCell ref="C27:H27"/>
    <mergeCell ref="C33:G33"/>
  </mergeCells>
  <conditionalFormatting sqref="C1">
    <cfRule type="containsText" priority="11" dxfId="29" operator="containsText" text="Enter project title">
      <formula>NOT(ISERROR(SEARCH("Enter project title",C1)))</formula>
    </cfRule>
  </conditionalFormatting>
  <conditionalFormatting sqref="C2">
    <cfRule type="containsText" priority="10" dxfId="29" operator="containsText" text="enter start date">
      <formula>NOT(ISERROR(SEARCH("enter start date",C2)))</formula>
    </cfRule>
  </conditionalFormatting>
  <conditionalFormatting sqref="C3">
    <cfRule type="containsText" priority="9" dxfId="29" operator="containsText" text="enter end date">
      <formula>NOT(ISERROR(SEARCH("enter end date",C3)))</formula>
    </cfRule>
  </conditionalFormatting>
  <conditionalFormatting sqref="I1">
    <cfRule type="containsBlanks" priority="8" dxfId="0">
      <formula>LEN(TRIM(I1))=0</formula>
    </cfRule>
  </conditionalFormatting>
  <conditionalFormatting sqref="I2">
    <cfRule type="containsText" priority="7" dxfId="29" operator="containsText" text="lead PI name">
      <formula>NOT(ISERROR(SEARCH("lead PI name",I2)))</formula>
    </cfRule>
  </conditionalFormatting>
  <conditionalFormatting sqref="C25:H29">
    <cfRule type="containsText" priority="6" dxfId="29" operator="containsText" text="Enter">
      <formula>NOT(ISERROR(SEARCH("Enter",C25)))</formula>
    </cfRule>
  </conditionalFormatting>
  <conditionalFormatting sqref="C33:G34">
    <cfRule type="containsText" priority="3" dxfId="29" operator="containsText" text="Enter">
      <formula>NOT(ISERROR(SEARCH("Enter",C33)))</formula>
    </cfRule>
  </conditionalFormatting>
  <conditionalFormatting sqref="I2:J2">
    <cfRule type="containsText" priority="2" dxfId="29" operator="containsText" stopIfTrue="1" text="Enter PI Name">
      <formula>NOT(ISERROR(SEARCH("Enter PI Name",I2)))</formula>
    </cfRule>
  </conditionalFormatting>
  <conditionalFormatting sqref="E39:E40">
    <cfRule type="containsBlanks" priority="1" dxfId="0" stopIfTrue="1">
      <formula>LEN(TRIM(E39))=0</formula>
    </cfRule>
  </conditionalFormatting>
  <dataValidations count="7">
    <dataValidation type="list" allowBlank="1" showInputMessage="1" showErrorMessage="1" sqref="C46:D52">
      <formula1>_Source</formula1>
    </dataValidation>
    <dataValidation type="list" allowBlank="1" showInputMessage="1" showErrorMessage="1" sqref="I46:I52">
      <formula1>_sourcetype</formula1>
    </dataValidation>
    <dataValidation type="list" allowBlank="1" showInputMessage="1" showErrorMessage="1" sqref="C39:D40">
      <formula1>_allocation</formula1>
    </dataValidation>
    <dataValidation type="list" allowBlank="1" showInputMessage="1" showErrorMessage="1" sqref="I1">
      <formula1>_Partners</formula1>
    </dataValidation>
    <dataValidation type="list" allowBlank="1" showInputMessage="1" showErrorMessage="1" sqref="B9:B15">
      <formula1>_Personnel</formula1>
    </dataValidation>
    <dataValidation type="list" allowBlank="1" showInputMessage="1" showErrorMessage="1" sqref="H33:H34 H19:H21 H9:H15">
      <formula1>_Type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M55"/>
  <sheetViews>
    <sheetView zoomScalePageLayoutView="0" workbookViewId="0" topLeftCell="A1">
      <pane ySplit="6" topLeftCell="A31" activePane="bottomLeft" state="frozen"/>
      <selection pane="topLeft" activeCell="A1" sqref="A1"/>
      <selection pane="bottomLeft" activeCell="C2" sqref="C2"/>
    </sheetView>
  </sheetViews>
  <sheetFormatPr defaultColWidth="9.140625" defaultRowHeight="15"/>
  <cols>
    <col min="1" max="1" width="3.7109375" style="0" bestFit="1" customWidth="1"/>
    <col min="2" max="2" width="20.28125" style="0" bestFit="1" customWidth="1"/>
    <col min="3" max="3" width="20.28125" style="0" customWidth="1"/>
    <col min="4" max="4" width="12.28125" style="0" customWidth="1"/>
    <col min="5" max="5" width="14.00390625" style="0" customWidth="1"/>
    <col min="6" max="6" width="11.421875" style="0" customWidth="1"/>
    <col min="7" max="7" width="7.8515625" style="0" customWidth="1"/>
    <col min="9" max="9" width="13.140625" style="0" customWidth="1"/>
    <col min="10" max="10" width="13.28125" style="0" customWidth="1"/>
    <col min="12" max="13" width="8.8515625" style="0" hidden="1" customWidth="1"/>
  </cols>
  <sheetData>
    <row r="1" spans="1:10" ht="15">
      <c r="A1" s="3"/>
      <c r="B1" s="2" t="s">
        <v>9</v>
      </c>
      <c r="C1" s="138" t="str">
        <f>'Lead Budget'!C1</f>
        <v>Enter project title</v>
      </c>
      <c r="D1" s="138"/>
      <c r="E1" s="138"/>
      <c r="F1" s="3"/>
      <c r="G1" s="3"/>
      <c r="H1" s="4" t="s">
        <v>12</v>
      </c>
      <c r="I1" s="137"/>
      <c r="J1" s="137"/>
    </row>
    <row r="2" spans="1:10" ht="15">
      <c r="A2" s="3"/>
      <c r="B2" s="2" t="s">
        <v>11</v>
      </c>
      <c r="C2" s="94" t="str">
        <f>'Lead Budget'!C2</f>
        <v>enter start date</v>
      </c>
      <c r="D2" s="2"/>
      <c r="E2" s="2"/>
      <c r="F2" s="3"/>
      <c r="G2" s="3"/>
      <c r="H2" s="4" t="s">
        <v>14</v>
      </c>
      <c r="I2" s="137" t="s">
        <v>131</v>
      </c>
      <c r="J2" s="137"/>
    </row>
    <row r="3" spans="1:10" ht="15">
      <c r="A3" s="3"/>
      <c r="B3" s="2" t="s">
        <v>13</v>
      </c>
      <c r="C3" s="94" t="str">
        <f>'Lead Budget'!C3</f>
        <v>enter end date</v>
      </c>
      <c r="D3" s="2"/>
      <c r="E3" s="2"/>
      <c r="F3" s="3"/>
      <c r="G3" s="3"/>
      <c r="H3" s="3"/>
      <c r="I3" s="3"/>
      <c r="J3" s="3"/>
    </row>
    <row r="4" spans="1:10" ht="15">
      <c r="A4" s="3"/>
      <c r="B4" s="2" t="s">
        <v>15</v>
      </c>
      <c r="C4" s="92">
        <f>'Lead Budget'!C4</f>
        <v>0</v>
      </c>
      <c r="D4" s="3"/>
      <c r="E4" s="3"/>
      <c r="F4" s="3"/>
      <c r="G4" s="3"/>
      <c r="H4" s="3"/>
      <c r="I4" s="110" t="s">
        <v>61</v>
      </c>
      <c r="J4" s="55" t="s">
        <v>62</v>
      </c>
    </row>
    <row r="5" spans="1:10" ht="15">
      <c r="A5" s="3"/>
      <c r="B5" s="2" t="s">
        <v>17</v>
      </c>
      <c r="C5" s="92">
        <f>'Lead Budget'!C5</f>
        <v>0</v>
      </c>
      <c r="D5" s="3"/>
      <c r="E5" s="3"/>
      <c r="F5" s="3"/>
      <c r="G5" s="3"/>
      <c r="H5" s="4" t="s">
        <v>16</v>
      </c>
      <c r="I5" s="111">
        <f>I55</f>
        <v>0</v>
      </c>
      <c r="J5" s="112">
        <f>J55</f>
        <v>0</v>
      </c>
    </row>
    <row r="6" spans="1:10" ht="15">
      <c r="A6" s="3"/>
      <c r="B6" s="2" t="s">
        <v>86</v>
      </c>
      <c r="C6" s="93" t="e">
        <f>C5/C4</f>
        <v>#DIV/0!</v>
      </c>
      <c r="D6" s="3"/>
      <c r="E6" s="3"/>
      <c r="F6" s="3"/>
      <c r="G6" s="3"/>
      <c r="H6" s="3"/>
      <c r="I6" s="51" t="s">
        <v>86</v>
      </c>
      <c r="J6" s="113" t="e">
        <f>J5/I5</f>
        <v>#DIV/0!</v>
      </c>
    </row>
    <row r="7" spans="2:10" ht="15.75" thickBot="1">
      <c r="B7" s="3"/>
      <c r="C7" s="3"/>
      <c r="D7" s="3"/>
      <c r="E7" s="3"/>
      <c r="F7" s="3"/>
      <c r="G7" s="3"/>
      <c r="H7" s="3"/>
      <c r="I7" s="3"/>
      <c r="J7" s="3"/>
    </row>
    <row r="8" spans="1:13" ht="60">
      <c r="A8" s="125" t="s">
        <v>127</v>
      </c>
      <c r="B8" s="109" t="s">
        <v>19</v>
      </c>
      <c r="C8" s="5" t="s">
        <v>20</v>
      </c>
      <c r="D8" s="6" t="s">
        <v>21</v>
      </c>
      <c r="E8" s="6" t="s">
        <v>22</v>
      </c>
      <c r="F8" s="6" t="s">
        <v>23</v>
      </c>
      <c r="G8" s="6"/>
      <c r="H8" s="5" t="s">
        <v>25</v>
      </c>
      <c r="I8" s="6" t="s">
        <v>61</v>
      </c>
      <c r="J8" s="114" t="s">
        <v>62</v>
      </c>
      <c r="L8" s="63" t="s">
        <v>134</v>
      </c>
      <c r="M8" s="63" t="s">
        <v>135</v>
      </c>
    </row>
    <row r="9" spans="1:13" ht="15">
      <c r="A9" s="126"/>
      <c r="B9" s="27" t="s">
        <v>0</v>
      </c>
      <c r="C9" s="96"/>
      <c r="D9" s="8"/>
      <c r="E9" s="107"/>
      <c r="F9" s="8">
        <f aca="true" t="shared" si="0" ref="F9:F15">D9*E9</f>
        <v>0</v>
      </c>
      <c r="G9" s="10"/>
      <c r="H9" s="7" t="s">
        <v>61</v>
      </c>
      <c r="I9" s="8">
        <f aca="true" t="shared" si="1" ref="I9:I15">IF(H9="Request",F9*(1+G9),0)</f>
        <v>0</v>
      </c>
      <c r="J9" s="8">
        <f aca="true" t="shared" si="2" ref="J9:J15">IF(H9="Match",F9*(1+G9),0)</f>
        <v>0</v>
      </c>
      <c r="L9">
        <f aca="true" t="shared" si="3" ref="L9:L15">IF(H9="Request",F9*G9,0)</f>
        <v>0</v>
      </c>
      <c r="M9">
        <f aca="true" t="shared" si="4" ref="M9:M15">IF(H9="Match",F9*G9,0)</f>
        <v>0</v>
      </c>
    </row>
    <row r="10" spans="1:13" ht="15">
      <c r="A10" s="126"/>
      <c r="B10" s="27" t="s">
        <v>1</v>
      </c>
      <c r="C10" s="96"/>
      <c r="D10" s="8"/>
      <c r="E10" s="107"/>
      <c r="F10" s="8">
        <f t="shared" si="0"/>
        <v>0</v>
      </c>
      <c r="G10" s="10"/>
      <c r="H10" s="7" t="s">
        <v>61</v>
      </c>
      <c r="I10" s="8">
        <f t="shared" si="1"/>
        <v>0</v>
      </c>
      <c r="J10" s="8">
        <f t="shared" si="2"/>
        <v>0</v>
      </c>
      <c r="L10">
        <f t="shared" si="3"/>
        <v>0</v>
      </c>
      <c r="M10">
        <f t="shared" si="4"/>
        <v>0</v>
      </c>
    </row>
    <row r="11" spans="1:13" ht="15">
      <c r="A11" s="126"/>
      <c r="B11" s="27" t="s">
        <v>2</v>
      </c>
      <c r="C11" s="96"/>
      <c r="D11" s="8"/>
      <c r="E11" s="107"/>
      <c r="F11" s="8">
        <f t="shared" si="0"/>
        <v>0</v>
      </c>
      <c r="G11" s="10"/>
      <c r="H11" s="7" t="s">
        <v>61</v>
      </c>
      <c r="I11" s="8">
        <f t="shared" si="1"/>
        <v>0</v>
      </c>
      <c r="J11" s="8">
        <f t="shared" si="2"/>
        <v>0</v>
      </c>
      <c r="L11">
        <f t="shared" si="3"/>
        <v>0</v>
      </c>
      <c r="M11">
        <f t="shared" si="4"/>
        <v>0</v>
      </c>
    </row>
    <row r="12" spans="1:13" ht="15">
      <c r="A12" s="126"/>
      <c r="B12" s="27" t="s">
        <v>0</v>
      </c>
      <c r="C12" s="96"/>
      <c r="D12" s="8"/>
      <c r="E12" s="107"/>
      <c r="F12" s="8">
        <f t="shared" si="0"/>
        <v>0</v>
      </c>
      <c r="G12" s="10"/>
      <c r="H12" s="7" t="s">
        <v>62</v>
      </c>
      <c r="I12" s="8">
        <f t="shared" si="1"/>
        <v>0</v>
      </c>
      <c r="J12" s="8">
        <f t="shared" si="2"/>
        <v>0</v>
      </c>
      <c r="L12">
        <f t="shared" si="3"/>
        <v>0</v>
      </c>
      <c r="M12">
        <f t="shared" si="4"/>
        <v>0</v>
      </c>
    </row>
    <row r="13" spans="1:13" ht="15">
      <c r="A13" s="126"/>
      <c r="B13" s="27" t="s">
        <v>2</v>
      </c>
      <c r="C13" s="96"/>
      <c r="D13" s="8"/>
      <c r="E13" s="107"/>
      <c r="F13" s="8">
        <f t="shared" si="0"/>
        <v>0</v>
      </c>
      <c r="G13" s="11"/>
      <c r="H13" s="7" t="s">
        <v>62</v>
      </c>
      <c r="I13" s="8">
        <f t="shared" si="1"/>
        <v>0</v>
      </c>
      <c r="J13" s="8">
        <f t="shared" si="2"/>
        <v>0</v>
      </c>
      <c r="L13">
        <f t="shared" si="3"/>
        <v>0</v>
      </c>
      <c r="M13">
        <f t="shared" si="4"/>
        <v>0</v>
      </c>
    </row>
    <row r="14" spans="1:13" ht="15">
      <c r="A14" s="126"/>
      <c r="B14" s="27" t="s">
        <v>2</v>
      </c>
      <c r="C14" s="96"/>
      <c r="D14" s="8"/>
      <c r="E14" s="107"/>
      <c r="F14" s="8">
        <f t="shared" si="0"/>
        <v>0</v>
      </c>
      <c r="G14" s="11"/>
      <c r="H14" s="7" t="s">
        <v>62</v>
      </c>
      <c r="I14" s="8">
        <f t="shared" si="1"/>
        <v>0</v>
      </c>
      <c r="J14" s="8">
        <f t="shared" si="2"/>
        <v>0</v>
      </c>
      <c r="L14">
        <f t="shared" si="3"/>
        <v>0</v>
      </c>
      <c r="M14">
        <f t="shared" si="4"/>
        <v>0</v>
      </c>
    </row>
    <row r="15" spans="1:13" ht="15">
      <c r="A15" s="126"/>
      <c r="B15" s="27"/>
      <c r="C15" s="96"/>
      <c r="D15" s="8"/>
      <c r="E15" s="107"/>
      <c r="F15" s="8">
        <f t="shared" si="0"/>
        <v>0</v>
      </c>
      <c r="G15" s="11"/>
      <c r="H15" s="7"/>
      <c r="I15" s="8">
        <f t="shared" si="1"/>
        <v>0</v>
      </c>
      <c r="J15" s="8">
        <f t="shared" si="2"/>
        <v>0</v>
      </c>
      <c r="L15">
        <f t="shared" si="3"/>
        <v>0</v>
      </c>
      <c r="M15">
        <f t="shared" si="4"/>
        <v>0</v>
      </c>
    </row>
    <row r="16" spans="1:13" ht="15">
      <c r="A16" s="126"/>
      <c r="B16" s="12"/>
      <c r="C16" s="12"/>
      <c r="D16" s="12"/>
      <c r="E16" s="12"/>
      <c r="F16" s="12"/>
      <c r="G16" s="12"/>
      <c r="H16" s="12" t="s">
        <v>26</v>
      </c>
      <c r="I16" s="13">
        <f>SUM(I9:I15)</f>
        <v>0</v>
      </c>
      <c r="J16" s="13">
        <f>SUM(J9:J15)</f>
        <v>0</v>
      </c>
      <c r="L16">
        <f>SUM(L9:L15)</f>
        <v>0</v>
      </c>
      <c r="M16">
        <f>SUM(M9:M15)</f>
        <v>0</v>
      </c>
    </row>
    <row r="17" spans="1:10" ht="5.25" customHeight="1">
      <c r="A17" s="126"/>
      <c r="B17" s="3"/>
      <c r="C17" s="3"/>
      <c r="D17" s="3"/>
      <c r="E17" s="3"/>
      <c r="F17" s="3"/>
      <c r="G17" s="3"/>
      <c r="H17" s="3"/>
      <c r="I17" s="3"/>
      <c r="J17" s="3"/>
    </row>
    <row r="18" spans="1:10" ht="30">
      <c r="A18" s="126"/>
      <c r="B18" s="14" t="s">
        <v>27</v>
      </c>
      <c r="C18" s="140" t="s">
        <v>28</v>
      </c>
      <c r="D18" s="140"/>
      <c r="E18" s="140"/>
      <c r="F18" s="15" t="s">
        <v>29</v>
      </c>
      <c r="G18" s="87" t="s">
        <v>30</v>
      </c>
      <c r="H18" s="14" t="s">
        <v>25</v>
      </c>
      <c r="I18" s="6" t="s">
        <v>61</v>
      </c>
      <c r="J18" s="114" t="s">
        <v>62</v>
      </c>
    </row>
    <row r="19" spans="1:10" ht="15">
      <c r="A19" s="126"/>
      <c r="B19" s="27" t="s">
        <v>56</v>
      </c>
      <c r="C19" s="135"/>
      <c r="D19" s="135"/>
      <c r="E19" s="135"/>
      <c r="F19" s="8"/>
      <c r="G19" s="107"/>
      <c r="H19" s="7" t="s">
        <v>61</v>
      </c>
      <c r="I19" s="8">
        <f>IF(H19="Request",F19*G19,0)</f>
        <v>0</v>
      </c>
      <c r="J19" s="8">
        <f>IF(H19="Match",F19*G19,0)</f>
        <v>0</v>
      </c>
    </row>
    <row r="20" spans="1:10" ht="15">
      <c r="A20" s="126"/>
      <c r="B20" s="27" t="s">
        <v>56</v>
      </c>
      <c r="C20" s="135"/>
      <c r="D20" s="135"/>
      <c r="E20" s="135"/>
      <c r="F20" s="8"/>
      <c r="G20" s="107"/>
      <c r="H20" s="7" t="s">
        <v>62</v>
      </c>
      <c r="I20" s="8">
        <f>IF(H20="Request",F20*G20,0)</f>
        <v>0</v>
      </c>
      <c r="J20" s="8">
        <f>IF(H20="Match",F20*G20,0)</f>
        <v>0</v>
      </c>
    </row>
    <row r="21" spans="1:10" ht="15">
      <c r="A21" s="126"/>
      <c r="B21" s="27" t="s">
        <v>56</v>
      </c>
      <c r="C21" s="135"/>
      <c r="D21" s="135"/>
      <c r="E21" s="135"/>
      <c r="F21" s="8"/>
      <c r="G21" s="107"/>
      <c r="H21" s="7"/>
      <c r="I21" s="8">
        <f>IF(H21="Request",F21*G21,0)</f>
        <v>0</v>
      </c>
      <c r="J21" s="8">
        <f>IF(H21="Match",F21*G21,0)</f>
        <v>0</v>
      </c>
    </row>
    <row r="22" spans="1:10" ht="15">
      <c r="A22" s="126"/>
      <c r="B22" s="12"/>
      <c r="C22" s="12"/>
      <c r="D22" s="12"/>
      <c r="E22" s="12"/>
      <c r="F22" s="12"/>
      <c r="G22" s="12"/>
      <c r="H22" s="12" t="s">
        <v>26</v>
      </c>
      <c r="I22" s="13">
        <f>SUM(I19:I21)</f>
        <v>0</v>
      </c>
      <c r="J22" s="13">
        <f>SUM(J19:J21)</f>
        <v>0</v>
      </c>
    </row>
    <row r="23" spans="1:10" ht="5.25" customHeight="1">
      <c r="A23" s="126"/>
      <c r="B23" s="3"/>
      <c r="C23" s="3"/>
      <c r="D23" s="3"/>
      <c r="E23" s="3"/>
      <c r="F23" s="3"/>
      <c r="G23" s="3"/>
      <c r="H23" s="3"/>
      <c r="I23" s="3"/>
      <c r="J23" s="3"/>
    </row>
    <row r="24" spans="1:10" ht="42.75" customHeight="1">
      <c r="A24" s="126"/>
      <c r="B24" s="17" t="s">
        <v>33</v>
      </c>
      <c r="C24" s="128" t="s">
        <v>136</v>
      </c>
      <c r="D24" s="128"/>
      <c r="E24" s="128"/>
      <c r="F24" s="128"/>
      <c r="G24" s="128"/>
      <c r="H24" s="128"/>
      <c r="I24" s="6" t="s">
        <v>61</v>
      </c>
      <c r="J24" s="114" t="s">
        <v>62</v>
      </c>
    </row>
    <row r="25" spans="1:10" ht="15">
      <c r="A25" s="126"/>
      <c r="B25" s="49" t="s">
        <v>6</v>
      </c>
      <c r="C25" s="135">
        <f>IF(I25+J25&gt;0,"Enter Description and Justification","")</f>
      </c>
      <c r="D25" s="135"/>
      <c r="E25" s="135"/>
      <c r="F25" s="135"/>
      <c r="G25" s="135"/>
      <c r="H25" s="135"/>
      <c r="I25" s="27"/>
      <c r="J25" s="7"/>
    </row>
    <row r="26" spans="1:10" ht="15">
      <c r="A26" s="126"/>
      <c r="B26" s="49" t="s">
        <v>6</v>
      </c>
      <c r="C26" s="135">
        <f>IF(I26+J26&gt;0,"Enter Description and Justification","")</f>
      </c>
      <c r="D26" s="135"/>
      <c r="E26" s="135"/>
      <c r="F26" s="135"/>
      <c r="G26" s="135"/>
      <c r="H26" s="135"/>
      <c r="I26" s="27"/>
      <c r="J26" s="7"/>
    </row>
    <row r="27" spans="1:10" ht="15">
      <c r="A27" s="126"/>
      <c r="B27" s="49" t="s">
        <v>7</v>
      </c>
      <c r="C27" s="135">
        <f>IF(I27+J27&gt;0,"Enter Description and Justification","")</f>
      </c>
      <c r="D27" s="135"/>
      <c r="E27" s="135"/>
      <c r="F27" s="135"/>
      <c r="G27" s="135"/>
      <c r="H27" s="135"/>
      <c r="I27" s="27"/>
      <c r="J27" s="7"/>
    </row>
    <row r="28" spans="1:10" ht="15">
      <c r="A28" s="126"/>
      <c r="B28" s="49"/>
      <c r="C28" s="135">
        <f>IF(I28+J28&gt;0,"Enter Description and Justification","")</f>
      </c>
      <c r="D28" s="135"/>
      <c r="E28" s="135"/>
      <c r="F28" s="135"/>
      <c r="G28" s="135"/>
      <c r="H28" s="135"/>
      <c r="I28" s="27"/>
      <c r="J28" s="7"/>
    </row>
    <row r="29" spans="1:10" ht="15">
      <c r="A29" s="126"/>
      <c r="B29" s="49"/>
      <c r="C29" s="135">
        <f>IF(I29+J29&gt;0,"Enter Description and Justification","")</f>
      </c>
      <c r="D29" s="135"/>
      <c r="E29" s="135"/>
      <c r="F29" s="135"/>
      <c r="G29" s="135"/>
      <c r="H29" s="135"/>
      <c r="I29" s="27"/>
      <c r="J29" s="7"/>
    </row>
    <row r="30" spans="1:10" ht="15">
      <c r="A30" s="126"/>
      <c r="B30" s="12"/>
      <c r="C30" s="28"/>
      <c r="D30" s="28"/>
      <c r="E30" s="28"/>
      <c r="F30" s="28"/>
      <c r="G30" s="28"/>
      <c r="H30" s="28" t="s">
        <v>26</v>
      </c>
      <c r="I30" s="13">
        <f>SUM(I24:I29)</f>
        <v>0</v>
      </c>
      <c r="J30" s="13">
        <f>SUM(J24:J29)</f>
        <v>0</v>
      </c>
    </row>
    <row r="31" spans="1:10" ht="6.75" customHeight="1">
      <c r="A31" s="126"/>
      <c r="B31" s="3"/>
      <c r="C31" s="3"/>
      <c r="D31" s="3"/>
      <c r="E31" s="3"/>
      <c r="F31" s="3"/>
      <c r="G31" s="3"/>
      <c r="H31" s="3"/>
      <c r="I31" s="3"/>
      <c r="J31" s="3"/>
    </row>
    <row r="32" spans="1:10" ht="30">
      <c r="A32" s="126"/>
      <c r="B32" s="14" t="s">
        <v>35</v>
      </c>
      <c r="C32" s="139" t="s">
        <v>28</v>
      </c>
      <c r="D32" s="139"/>
      <c r="E32" s="139"/>
      <c r="F32" s="139"/>
      <c r="G32" s="139"/>
      <c r="H32" s="14" t="s">
        <v>25</v>
      </c>
      <c r="I32" s="6" t="s">
        <v>61</v>
      </c>
      <c r="J32" s="114" t="s">
        <v>62</v>
      </c>
    </row>
    <row r="33" spans="1:10" ht="15">
      <c r="A33" s="126"/>
      <c r="B33" s="27" t="s">
        <v>35</v>
      </c>
      <c r="C33" s="131">
        <f>IF(I33+J33&gt;0,"Enter description and justification","")</f>
      </c>
      <c r="D33" s="132"/>
      <c r="E33" s="132"/>
      <c r="F33" s="132"/>
      <c r="G33" s="136"/>
      <c r="H33" s="7" t="s">
        <v>10</v>
      </c>
      <c r="I33" s="8">
        <f>IF(H33="Lead",Subcontractor!H45,0)</f>
        <v>0</v>
      </c>
      <c r="J33" s="8">
        <f>IF(H33="Partner",Subcontractor!H45,0)</f>
        <v>0</v>
      </c>
    </row>
    <row r="34" spans="1:10" ht="15">
      <c r="A34" s="126"/>
      <c r="B34" s="27"/>
      <c r="C34" s="131">
        <f>IF(I34+J34&gt;0,"Enter description and justification","")</f>
      </c>
      <c r="D34" s="132"/>
      <c r="E34" s="132"/>
      <c r="F34" s="132"/>
      <c r="G34" s="136"/>
      <c r="H34" s="7"/>
      <c r="I34" s="8">
        <f>IF(H34="Lead",Subcontractor!H46,0)</f>
        <v>0</v>
      </c>
      <c r="J34" s="8">
        <f>IF(H34="Partner",Subcontractor!H45,0)</f>
        <v>0</v>
      </c>
    </row>
    <row r="35" spans="1:10" ht="15">
      <c r="A35" s="126"/>
      <c r="B35" s="12"/>
      <c r="C35" s="12"/>
      <c r="D35" s="12"/>
      <c r="E35" s="12"/>
      <c r="F35" s="12"/>
      <c r="G35" s="12"/>
      <c r="H35" s="12" t="s">
        <v>26</v>
      </c>
      <c r="I35" s="13">
        <f>SUM(I33:I34)</f>
        <v>0</v>
      </c>
      <c r="J35" s="13">
        <f>SUM(J33:J34)</f>
        <v>0</v>
      </c>
    </row>
    <row r="36" spans="1:10" ht="3" customHeight="1">
      <c r="A36" s="126"/>
      <c r="B36" s="3"/>
      <c r="C36" s="3"/>
      <c r="D36" s="3"/>
      <c r="E36" s="3"/>
      <c r="F36" s="3"/>
      <c r="G36" s="3"/>
      <c r="H36" s="3"/>
      <c r="I36" s="3"/>
      <c r="J36" s="3"/>
    </row>
    <row r="37" spans="1:10" ht="15">
      <c r="A37" s="126"/>
      <c r="B37" s="20"/>
      <c r="C37" s="20"/>
      <c r="D37" s="20"/>
      <c r="E37" s="20"/>
      <c r="F37" s="20"/>
      <c r="G37" s="20"/>
      <c r="H37" s="21" t="s">
        <v>66</v>
      </c>
      <c r="I37" s="22">
        <f>I30+I22+I16</f>
        <v>0</v>
      </c>
      <c r="J37" s="115">
        <f>J30+J22+J16</f>
        <v>0</v>
      </c>
    </row>
    <row r="38" spans="1:10" ht="15">
      <c r="A38" s="126"/>
      <c r="B38" s="14" t="s">
        <v>36</v>
      </c>
      <c r="C38" s="129" t="s">
        <v>37</v>
      </c>
      <c r="D38" s="129"/>
      <c r="E38" s="108" t="s">
        <v>38</v>
      </c>
      <c r="F38" s="130" t="s">
        <v>39</v>
      </c>
      <c r="G38" s="130"/>
      <c r="H38" s="14"/>
      <c r="I38" s="6" t="s">
        <v>61</v>
      </c>
      <c r="J38" s="114" t="s">
        <v>62</v>
      </c>
    </row>
    <row r="39" spans="1:10" ht="15">
      <c r="A39" s="126"/>
      <c r="B39" s="27" t="s">
        <v>128</v>
      </c>
      <c r="C39" s="131" t="s">
        <v>47</v>
      </c>
      <c r="D39" s="132"/>
      <c r="E39" s="19"/>
      <c r="F39" s="133">
        <f>IF(C39="MTDC (Everyone except OIT)",$I$16+$I$30+(IF(I33&gt;25000,25000,I33))+(IF(I34&gt;25000,25000,I34)),$I$16)</f>
        <v>0</v>
      </c>
      <c r="G39" s="134"/>
      <c r="H39" s="7"/>
      <c r="I39" s="8">
        <f>F39*E39</f>
        <v>0</v>
      </c>
      <c r="J39" s="8"/>
    </row>
    <row r="40" spans="1:10" ht="15">
      <c r="A40" s="126"/>
      <c r="B40" s="27" t="s">
        <v>72</v>
      </c>
      <c r="C40" s="131" t="s">
        <v>47</v>
      </c>
      <c r="D40" s="132"/>
      <c r="E40" s="19"/>
      <c r="F40" s="133">
        <f>IF(C40="MTDC (Everyone except OIT)",$J$16+$J$30+(IF(J33&gt;25000,25000,J33))+(IF(J34&gt;25000,25000,J34)),$J$16)</f>
        <v>0</v>
      </c>
      <c r="G40" s="134"/>
      <c r="H40" s="7"/>
      <c r="I40" s="8"/>
      <c r="J40" s="8">
        <f>F40*E40</f>
        <v>0</v>
      </c>
    </row>
    <row r="41" spans="1:10" ht="15">
      <c r="A41" s="126"/>
      <c r="B41" s="12"/>
      <c r="C41" s="12"/>
      <c r="D41" s="12"/>
      <c r="E41" s="12"/>
      <c r="F41" s="148" t="s">
        <v>67</v>
      </c>
      <c r="G41" s="148"/>
      <c r="H41" s="149"/>
      <c r="I41" s="13">
        <f>SUM(I39:I40)</f>
        <v>0</v>
      </c>
      <c r="J41" s="13">
        <f>SUM(J39:J40)</f>
        <v>0</v>
      </c>
    </row>
    <row r="42" spans="1:10" ht="4.5" customHeight="1">
      <c r="A42" s="126"/>
      <c r="B42" s="3"/>
      <c r="C42" s="3"/>
      <c r="D42" s="3"/>
      <c r="E42" s="3"/>
      <c r="F42" s="3"/>
      <c r="G42" s="3"/>
      <c r="H42" s="3"/>
      <c r="I42" s="3"/>
      <c r="J42" s="3"/>
    </row>
    <row r="43" spans="1:10" ht="16.5" thickBot="1">
      <c r="A43" s="127"/>
      <c r="B43" s="20"/>
      <c r="C43" s="20"/>
      <c r="D43" s="20"/>
      <c r="E43" s="20"/>
      <c r="F43" s="20"/>
      <c r="G43" s="52"/>
      <c r="H43" s="53" t="s">
        <v>129</v>
      </c>
      <c r="I43" s="54">
        <f>I37+I41</f>
        <v>0</v>
      </c>
      <c r="J43" s="116">
        <f>J37+J41</f>
        <v>0</v>
      </c>
    </row>
    <row r="44" ht="15.75" thickBot="1"/>
    <row r="45" spans="1:10" ht="15">
      <c r="A45" s="141" t="s">
        <v>126</v>
      </c>
      <c r="B45" s="97" t="s">
        <v>73</v>
      </c>
      <c r="C45" s="144" t="s">
        <v>81</v>
      </c>
      <c r="D45" s="144"/>
      <c r="E45" s="150" t="s">
        <v>80</v>
      </c>
      <c r="F45" s="150"/>
      <c r="G45" s="150"/>
      <c r="H45" s="150"/>
      <c r="I45" s="97" t="s">
        <v>82</v>
      </c>
      <c r="J45" s="98" t="s">
        <v>62</v>
      </c>
    </row>
    <row r="46" spans="1:10" ht="15">
      <c r="A46" s="142"/>
      <c r="B46" s="27" t="s">
        <v>73</v>
      </c>
      <c r="C46" s="135"/>
      <c r="D46" s="135"/>
      <c r="E46" s="135"/>
      <c r="F46" s="135"/>
      <c r="G46" s="135"/>
      <c r="H46" s="135"/>
      <c r="I46" s="7"/>
      <c r="J46" s="8"/>
    </row>
    <row r="47" spans="1:10" ht="15">
      <c r="A47" s="142"/>
      <c r="B47" s="27" t="s">
        <v>73</v>
      </c>
      <c r="C47" s="135"/>
      <c r="D47" s="135"/>
      <c r="E47" s="135"/>
      <c r="F47" s="135"/>
      <c r="G47" s="135"/>
      <c r="H47" s="135"/>
      <c r="I47" s="7"/>
      <c r="J47" s="8"/>
    </row>
    <row r="48" spans="1:10" ht="15">
      <c r="A48" s="142"/>
      <c r="B48" s="27" t="s">
        <v>73</v>
      </c>
      <c r="C48" s="135"/>
      <c r="D48" s="135"/>
      <c r="E48" s="135"/>
      <c r="F48" s="135"/>
      <c r="G48" s="135"/>
      <c r="H48" s="135"/>
      <c r="I48" s="7"/>
      <c r="J48" s="8"/>
    </row>
    <row r="49" spans="1:10" ht="15">
      <c r="A49" s="142"/>
      <c r="B49" s="27" t="s">
        <v>73</v>
      </c>
      <c r="C49" s="135"/>
      <c r="D49" s="135"/>
      <c r="E49" s="135"/>
      <c r="F49" s="135"/>
      <c r="G49" s="135"/>
      <c r="H49" s="135"/>
      <c r="I49" s="7"/>
      <c r="J49" s="8"/>
    </row>
    <row r="50" spans="1:10" ht="15">
      <c r="A50" s="142"/>
      <c r="B50" s="27" t="s">
        <v>73</v>
      </c>
      <c r="C50" s="135"/>
      <c r="D50" s="135"/>
      <c r="E50" s="135"/>
      <c r="F50" s="135"/>
      <c r="G50" s="135"/>
      <c r="H50" s="135"/>
      <c r="I50" s="7"/>
      <c r="J50" s="8"/>
    </row>
    <row r="51" spans="1:10" ht="15">
      <c r="A51" s="142"/>
      <c r="B51" s="27" t="s">
        <v>73</v>
      </c>
      <c r="C51" s="135"/>
      <c r="D51" s="135"/>
      <c r="E51" s="135"/>
      <c r="F51" s="135"/>
      <c r="G51" s="135"/>
      <c r="H51" s="135"/>
      <c r="I51" s="7"/>
      <c r="J51" s="8"/>
    </row>
    <row r="52" spans="1:10" ht="15">
      <c r="A52" s="142"/>
      <c r="B52" s="27" t="s">
        <v>73</v>
      </c>
      <c r="C52" s="135"/>
      <c r="D52" s="135"/>
      <c r="E52" s="135"/>
      <c r="F52" s="135"/>
      <c r="G52" s="135"/>
      <c r="H52" s="135"/>
      <c r="I52" s="7"/>
      <c r="J52" s="7"/>
    </row>
    <row r="53" spans="1:10" ht="15.75" thickBot="1">
      <c r="A53" s="143"/>
      <c r="B53" s="145" t="s">
        <v>85</v>
      </c>
      <c r="C53" s="146"/>
      <c r="D53" s="146"/>
      <c r="E53" s="146"/>
      <c r="F53" s="146"/>
      <c r="G53" s="146"/>
      <c r="H53" s="146"/>
      <c r="I53" s="147"/>
      <c r="J53" s="13">
        <f>SUM(J46:J52)</f>
        <v>0</v>
      </c>
    </row>
    <row r="54" spans="2:10" ht="15">
      <c r="B54" s="3"/>
      <c r="C54" s="3"/>
      <c r="D54" s="3"/>
      <c r="E54" s="3"/>
      <c r="F54" s="3"/>
      <c r="G54" s="3"/>
      <c r="H54" s="3"/>
      <c r="I54" s="3"/>
      <c r="J54" s="3"/>
    </row>
    <row r="55" spans="2:10" ht="15.75">
      <c r="B55" s="56"/>
      <c r="C55" s="56"/>
      <c r="D55" s="56"/>
      <c r="E55" s="56"/>
      <c r="F55" s="56"/>
      <c r="G55" s="99"/>
      <c r="H55" s="100" t="s">
        <v>130</v>
      </c>
      <c r="I55" s="101">
        <f>I43+I53</f>
        <v>0</v>
      </c>
      <c r="J55" s="101">
        <f>J43+J53</f>
        <v>0</v>
      </c>
    </row>
  </sheetData>
  <sheetProtection/>
  <mergeCells count="42">
    <mergeCell ref="C52:D52"/>
    <mergeCell ref="E52:H52"/>
    <mergeCell ref="B53:I53"/>
    <mergeCell ref="C49:D49"/>
    <mergeCell ref="E49:H49"/>
    <mergeCell ref="C50:D50"/>
    <mergeCell ref="E50:H50"/>
    <mergeCell ref="C51:D51"/>
    <mergeCell ref="E51:H51"/>
    <mergeCell ref="F41:H41"/>
    <mergeCell ref="A45:A53"/>
    <mergeCell ref="C45:D45"/>
    <mergeCell ref="E45:H45"/>
    <mergeCell ref="C46:D46"/>
    <mergeCell ref="E46:H46"/>
    <mergeCell ref="C47:D47"/>
    <mergeCell ref="E47:H47"/>
    <mergeCell ref="C48:D48"/>
    <mergeCell ref="E48:H48"/>
    <mergeCell ref="C34:G34"/>
    <mergeCell ref="C38:D38"/>
    <mergeCell ref="F38:G38"/>
    <mergeCell ref="C39:D39"/>
    <mergeCell ref="F39:G39"/>
    <mergeCell ref="C40:D40"/>
    <mergeCell ref="F40:G40"/>
    <mergeCell ref="C1:E1"/>
    <mergeCell ref="I1:J1"/>
    <mergeCell ref="I2:J2"/>
    <mergeCell ref="C28:H28"/>
    <mergeCell ref="C29:H29"/>
    <mergeCell ref="C32:G32"/>
    <mergeCell ref="A8:A43"/>
    <mergeCell ref="C18:E18"/>
    <mergeCell ref="C19:E19"/>
    <mergeCell ref="C20:E20"/>
    <mergeCell ref="C21:E21"/>
    <mergeCell ref="C24:H24"/>
    <mergeCell ref="C25:H25"/>
    <mergeCell ref="C26:H26"/>
    <mergeCell ref="C27:H27"/>
    <mergeCell ref="C33:G33"/>
  </mergeCells>
  <conditionalFormatting sqref="C1">
    <cfRule type="containsText" priority="12" dxfId="29" operator="containsText" text="Enter project title">
      <formula>NOT(ISERROR(SEARCH("Enter project title",C1)))</formula>
    </cfRule>
  </conditionalFormatting>
  <conditionalFormatting sqref="C2">
    <cfRule type="containsText" priority="11" dxfId="29" operator="containsText" text="enter start date">
      <formula>NOT(ISERROR(SEARCH("enter start date",C2)))</formula>
    </cfRule>
  </conditionalFormatting>
  <conditionalFormatting sqref="C3">
    <cfRule type="containsText" priority="10" dxfId="29" operator="containsText" text="enter end date">
      <formula>NOT(ISERROR(SEARCH("enter end date",C3)))</formula>
    </cfRule>
  </conditionalFormatting>
  <conditionalFormatting sqref="I1">
    <cfRule type="containsBlanks" priority="9" dxfId="0">
      <formula>LEN(TRIM(I1))=0</formula>
    </cfRule>
  </conditionalFormatting>
  <conditionalFormatting sqref="C25:H29">
    <cfRule type="containsText" priority="7" dxfId="29" operator="containsText" text="Enter">
      <formula>NOT(ISERROR(SEARCH("Enter",C25)))</formula>
    </cfRule>
  </conditionalFormatting>
  <conditionalFormatting sqref="C33:G34">
    <cfRule type="containsText" priority="4" dxfId="29" operator="containsText" text="Enter">
      <formula>NOT(ISERROR(SEARCH("Enter",C33)))</formula>
    </cfRule>
  </conditionalFormatting>
  <conditionalFormatting sqref="I2">
    <cfRule type="containsText" priority="3" dxfId="29" operator="containsText" text="lead PI name">
      <formula>NOT(ISERROR(SEARCH("lead PI name",I2)))</formula>
    </cfRule>
  </conditionalFormatting>
  <conditionalFormatting sqref="I2:J2">
    <cfRule type="containsText" priority="2" dxfId="29" operator="containsText" stopIfTrue="1" text="Enter PI Name">
      <formula>NOT(ISERROR(SEARCH("Enter PI Name",I2)))</formula>
    </cfRule>
  </conditionalFormatting>
  <conditionalFormatting sqref="E39:E40">
    <cfRule type="containsBlanks" priority="1" dxfId="0" stopIfTrue="1">
      <formula>LEN(TRIM(E39))=0</formula>
    </cfRule>
  </conditionalFormatting>
  <dataValidations count="7">
    <dataValidation type="list" allowBlank="1" showInputMessage="1" showErrorMessage="1" sqref="H33:H34 H9:H15 H19:H21">
      <formula1>_Type</formula1>
    </dataValidation>
    <dataValidation type="list" allowBlank="1" showInputMessage="1" showErrorMessage="1" sqref="B9:B15">
      <formula1>_Personnel</formula1>
    </dataValidation>
    <dataValidation type="list" allowBlank="1" showInputMessage="1" showErrorMessage="1" sqref="I1">
      <formula1>_Partners</formula1>
    </dataValidation>
    <dataValidation type="list" allowBlank="1" showInputMessage="1" showErrorMessage="1" sqref="C39:D40">
      <formula1>_allocation</formula1>
    </dataValidation>
    <dataValidation type="list" allowBlank="1" showInputMessage="1" showErrorMessage="1" sqref="I46:I52">
      <formula1>_sourcetype</formula1>
    </dataValidation>
    <dataValidation type="list" allowBlank="1" showInputMessage="1" showErrorMessage="1" sqref="C46:D52">
      <formula1>_Source</formula1>
    </dataValidation>
    <dataValidation type="list" allowBlank="1" showInputMessage="1" showErrorMessage="1" sqref="B25:B29">
      <formula1>_List</formula1>
    </dataValidation>
  </dataValidations>
  <printOptions/>
  <pageMargins left="0.7" right="0.7" top="0.75" bottom="0.75" header="0.3" footer="0.3"/>
  <pageSetup fitToHeight="0" fitToWidth="1" horizontalDpi="600" verticalDpi="600" orientation="landscape" scale="97" r:id="rId3"/>
  <headerFoot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tabColor theme="4" tint="-0.4999699890613556"/>
    <pageSetUpPr fitToPage="1"/>
  </sheetPr>
  <dimension ref="A1:K26"/>
  <sheetViews>
    <sheetView zoomScalePageLayoutView="0" workbookViewId="0" topLeftCell="A1">
      <selection activeCell="B7" sqref="B7"/>
    </sheetView>
  </sheetViews>
  <sheetFormatPr defaultColWidth="9.140625" defaultRowHeight="15"/>
  <cols>
    <col min="1" max="1" width="24.7109375" style="0" customWidth="1"/>
    <col min="2" max="2" width="19.28125" style="0" customWidth="1"/>
    <col min="3" max="4" width="13.7109375" style="0" customWidth="1"/>
    <col min="5" max="5" width="5.57421875" style="0" customWidth="1"/>
    <col min="6" max="7" width="12.7109375" style="0" bestFit="1" customWidth="1"/>
    <col min="8" max="8" width="13.421875" style="0" bestFit="1" customWidth="1"/>
    <col min="10" max="10" width="20.140625" style="0" hidden="1" customWidth="1"/>
    <col min="11" max="11" width="26.00390625" style="0" hidden="1" customWidth="1"/>
  </cols>
  <sheetData>
    <row r="1" spans="1:8" ht="15">
      <c r="A1" s="83" t="s">
        <v>9</v>
      </c>
      <c r="B1" s="153" t="str">
        <f>'Lead Budget'!C1</f>
        <v>Enter project title</v>
      </c>
      <c r="C1" s="153"/>
      <c r="D1" s="153"/>
      <c r="E1" s="72"/>
      <c r="F1" s="73" t="s">
        <v>10</v>
      </c>
      <c r="G1" s="73" t="s">
        <v>132</v>
      </c>
      <c r="H1" s="74" t="s">
        <v>133</v>
      </c>
    </row>
    <row r="2" spans="1:8" ht="15">
      <c r="A2" s="84" t="s">
        <v>11</v>
      </c>
      <c r="B2" s="76" t="str">
        <f>'Lead Budget'!C2</f>
        <v>enter start date</v>
      </c>
      <c r="C2" s="76"/>
      <c r="D2" s="76"/>
      <c r="E2" s="75" t="s">
        <v>12</v>
      </c>
      <c r="F2" s="76">
        <f>'Lead Budget'!I1</f>
        <v>0</v>
      </c>
      <c r="G2" s="76">
        <f>'Partner 1 Budget'!I1</f>
        <v>0</v>
      </c>
      <c r="H2" s="77">
        <f>'Partner 2 Budget'!I1</f>
        <v>0</v>
      </c>
    </row>
    <row r="3" spans="1:8" ht="15">
      <c r="A3" s="84" t="s">
        <v>13</v>
      </c>
      <c r="B3" s="76" t="str">
        <f>'Lead Budget'!C3</f>
        <v>enter end date</v>
      </c>
      <c r="C3" s="76"/>
      <c r="D3" s="76"/>
      <c r="E3" s="75" t="s">
        <v>14</v>
      </c>
      <c r="F3" s="76" t="str">
        <f>'Lead Budget'!I2</f>
        <v>Enter PI Name</v>
      </c>
      <c r="G3" s="76" t="str">
        <f>'Partner 1 Budget'!I2</f>
        <v>Enter PI Name</v>
      </c>
      <c r="H3" s="77" t="str">
        <f>'Partner 2 Budget'!I2</f>
        <v>Enter PI Name</v>
      </c>
    </row>
    <row r="4" spans="1:8" ht="15">
      <c r="A4" s="85" t="s">
        <v>15</v>
      </c>
      <c r="B4" s="79">
        <f>'Lead Budget'!C4</f>
        <v>0</v>
      </c>
      <c r="C4" s="117"/>
      <c r="D4" s="117"/>
      <c r="E4" s="78" t="s">
        <v>16</v>
      </c>
      <c r="F4" s="79">
        <f>'Lead Budget'!I5</f>
        <v>0</v>
      </c>
      <c r="G4" s="79">
        <f>'Partner 1 Budget'!I5</f>
        <v>0</v>
      </c>
      <c r="H4" s="80">
        <f>'Partner 2 Budget'!I5</f>
        <v>0</v>
      </c>
    </row>
    <row r="5" spans="1:8" ht="15">
      <c r="A5" s="103" t="s">
        <v>17</v>
      </c>
      <c r="B5" s="106">
        <f>'Lead Budget'!C5</f>
        <v>0</v>
      </c>
      <c r="C5" s="118"/>
      <c r="D5" s="118"/>
      <c r="E5" s="105" t="s">
        <v>18</v>
      </c>
      <c r="F5" s="106">
        <f>'Lead Budget'!J5</f>
        <v>0</v>
      </c>
      <c r="G5" s="106">
        <f>'Partner 1 Budget'!J5</f>
        <v>0</v>
      </c>
      <c r="H5" s="104">
        <f>'Partner 2 Budget'!J5</f>
        <v>0</v>
      </c>
    </row>
    <row r="6" spans="1:11" ht="15">
      <c r="A6" s="86" t="s">
        <v>86</v>
      </c>
      <c r="B6" s="82" t="e">
        <f>'Lead Budget'!C6</f>
        <v>#DIV/0!</v>
      </c>
      <c r="C6" s="119"/>
      <c r="D6" s="119"/>
      <c r="E6" s="81" t="s">
        <v>86</v>
      </c>
      <c r="F6" s="82" t="e">
        <f>F5/F4</f>
        <v>#DIV/0!</v>
      </c>
      <c r="G6" s="82" t="e">
        <f>G5/G4</f>
        <v>#DIV/0!</v>
      </c>
      <c r="H6" s="82" t="e">
        <f>H5/H4</f>
        <v>#DIV/0!</v>
      </c>
      <c r="J6" t="s">
        <v>42</v>
      </c>
      <c r="K6" s="23" t="s">
        <v>47</v>
      </c>
    </row>
    <row r="7" spans="1:11" ht="15">
      <c r="A7" s="2"/>
      <c r="J7" t="s">
        <v>43</v>
      </c>
      <c r="K7" s="23" t="s">
        <v>47</v>
      </c>
    </row>
    <row r="8" spans="2:11" ht="15">
      <c r="B8" s="152" t="s">
        <v>61</v>
      </c>
      <c r="C8" s="152"/>
      <c r="D8" s="152"/>
      <c r="F8" s="151" t="s">
        <v>62</v>
      </c>
      <c r="G8" s="151"/>
      <c r="H8" s="151"/>
      <c r="J8" t="s">
        <v>44</v>
      </c>
      <c r="K8" s="23" t="s">
        <v>47</v>
      </c>
    </row>
    <row r="9" spans="2:11" ht="15">
      <c r="B9" s="62" t="s">
        <v>10</v>
      </c>
      <c r="C9" s="62" t="s">
        <v>132</v>
      </c>
      <c r="D9" s="62" t="s">
        <v>133</v>
      </c>
      <c r="F9" s="62" t="s">
        <v>10</v>
      </c>
      <c r="G9" s="62" t="s">
        <v>132</v>
      </c>
      <c r="H9" s="62" t="s">
        <v>133</v>
      </c>
      <c r="J9" t="s">
        <v>41</v>
      </c>
      <c r="K9" s="23" t="s">
        <v>40</v>
      </c>
    </row>
    <row r="10" spans="1:11" ht="15">
      <c r="A10" t="s">
        <v>0</v>
      </c>
      <c r="B10" s="61">
        <f>_xlfn.SUMIFS('Lead Budget'!$F$9:$F$15,'Lead Budget'!$B$9:$B$15,Summary!$A10,'Lead Budget'!$H$9:$H$15,Summary!$B$8)</f>
        <v>0</v>
      </c>
      <c r="C10" s="61">
        <f>_xlfn.SUMIFS('Partner 1 Budget'!$F$9:$F$15,'Partner 1 Budget'!$B$9:$B$15,Summary!$A10,'Partner 1 Budget'!$H$9:$H$15,Summary!$B$8)</f>
        <v>0</v>
      </c>
      <c r="D10" s="61">
        <f>_xlfn.SUMIFS('Partner 2 Budget'!$F$9:$F$15,'Partner 2 Budget'!$B$9:$B$15,Summary!$A10,'Partner 2 Budget'!$H$9:$H$15,Summary!$B$8)</f>
        <v>0</v>
      </c>
      <c r="F10" s="61">
        <f>_xlfn.SUMIFS('Lead Budget'!$F$9:$F$15,'Lead Budget'!$H$9:$H$15,Summary!$F$8,'Lead Budget'!$B$9:$B$15,$A10)</f>
        <v>0</v>
      </c>
      <c r="G10" s="61">
        <f>_xlfn.SUMIFS('Partner 1 Budget'!$F$9:$F$15,'Partner 1 Budget'!$H$9:$H$15,Summary!$F$8,'Partner 1 Budget'!$B$9:$B$15,$A10)</f>
        <v>0</v>
      </c>
      <c r="H10" s="61">
        <f>_xlfn.SUMIFS('Partner 2 Budget'!$F$9:$F$15,'Partner 2 Budget'!$H$9:$H$15,Summary!$F$8,'Partner 2 Budget'!$B$9:$B$15,$A10)</f>
        <v>0</v>
      </c>
      <c r="J10" t="s">
        <v>46</v>
      </c>
      <c r="K10" s="23" t="s">
        <v>47</v>
      </c>
    </row>
    <row r="11" spans="1:11" ht="15">
      <c r="A11" t="s">
        <v>1</v>
      </c>
      <c r="B11" s="61">
        <f>_xlfn.SUMIFS('Lead Budget'!$F$9:$F$15,'Lead Budget'!$B$9:$B$15,Summary!A11,'Lead Budget'!$H$9:$H$15,Summary!$B$8)</f>
        <v>0</v>
      </c>
      <c r="C11" s="61">
        <f>_xlfn.SUMIFS('Partner 1 Budget'!$F$9:$F$15,'Partner 1 Budget'!$B$9:$B$15,Summary!$A11,'Partner 1 Budget'!$H$9:$H$15,Summary!$B$8)</f>
        <v>0</v>
      </c>
      <c r="D11" s="61">
        <f>_xlfn.SUMIFS('Partner 2 Budget'!$F$9:$F$15,'Partner 2 Budget'!$B$9:$B$15,Summary!$A11,'Partner 2 Budget'!$H$9:$H$15,Summary!$B$8)</f>
        <v>0</v>
      </c>
      <c r="F11" s="61">
        <f>_xlfn.SUMIFS('Lead Budget'!$F$9:$F$15,'Lead Budget'!$H$9:$H$15,Summary!$F$8,'Lead Budget'!$B$9:$B$15,$A11)</f>
        <v>0</v>
      </c>
      <c r="G11" s="61">
        <f>_xlfn.SUMIFS('Partner 1 Budget'!$F$9:$F$15,'Partner 1 Budget'!$H$9:$H$15,Summary!$F$8,'Partner 1 Budget'!$B$9:$B$15,$A11)</f>
        <v>0</v>
      </c>
      <c r="H11" s="61">
        <f>_xlfn.SUMIFS('Partner 2 Budget'!$F$9:$F$15,'Partner 2 Budget'!$H$9:$H$15,Summary!$F$8,'Partner 2 Budget'!$B$9:$B$15,$A11)</f>
        <v>0</v>
      </c>
      <c r="J11" t="s">
        <v>45</v>
      </c>
      <c r="K11" s="23" t="s">
        <v>47</v>
      </c>
    </row>
    <row r="12" spans="1:8" ht="15">
      <c r="A12" t="s">
        <v>2</v>
      </c>
      <c r="B12" s="61">
        <f>_xlfn.SUMIFS('Lead Budget'!$F$9:$F$15,'Lead Budget'!$B$9:$B$15,Summary!A12,'Lead Budget'!$H$9:$H$15,Summary!$B$8)</f>
        <v>0</v>
      </c>
      <c r="C12" s="61">
        <f>_xlfn.SUMIFS('Partner 1 Budget'!$F$9:$F$15,'Partner 1 Budget'!$B$9:$B$15,Summary!$A12,'Partner 1 Budget'!$H$9:$H$15,Summary!$B$8)</f>
        <v>0</v>
      </c>
      <c r="D12" s="61">
        <f>_xlfn.SUMIFS('Partner 2 Budget'!$F$9:$F$15,'Partner 2 Budget'!$B$9:$B$15,Summary!$A12,'Partner 2 Budget'!$H$9:$H$15,Summary!$B$8)</f>
        <v>0</v>
      </c>
      <c r="F12" s="61">
        <f>_xlfn.SUMIFS('Lead Budget'!$F$9:$F$15,'Lead Budget'!$H$9:$H$15,Summary!$F$8,'Lead Budget'!$B$9:$B$15,$A12)</f>
        <v>0</v>
      </c>
      <c r="G12" s="61">
        <f>_xlfn.SUMIFS('Partner 1 Budget'!$F$9:$F$15,'Partner 1 Budget'!$H$9:$H$15,Summary!$F$8,'Partner 1 Budget'!$B$9:$B$15,$A12)</f>
        <v>0</v>
      </c>
      <c r="H12" s="61">
        <f>_xlfn.SUMIFS('Partner 2 Budget'!$F$9:$F$15,'Partner 2 Budget'!$H$9:$H$15,Summary!$F$8,'Partner 2 Budget'!$B$9:$B$15,$A12)</f>
        <v>0</v>
      </c>
    </row>
    <row r="13" spans="1:8" ht="15">
      <c r="A13" t="s">
        <v>3</v>
      </c>
      <c r="B13" s="61">
        <f>'Lead Budget'!L16</f>
        <v>0</v>
      </c>
      <c r="C13" s="61">
        <f>'Partner 1 Budget'!L16</f>
        <v>0</v>
      </c>
      <c r="D13" s="61">
        <f>'Partner 2 Budget'!L16</f>
        <v>0</v>
      </c>
      <c r="F13" s="66">
        <f>'Lead Budget'!M16</f>
        <v>0</v>
      </c>
      <c r="G13" s="66">
        <f>'Partner 1 Budget'!M16</f>
        <v>0</v>
      </c>
      <c r="H13" s="66">
        <f>'Partner 2 Budget'!M16</f>
        <v>0</v>
      </c>
    </row>
    <row r="14" spans="1:10" ht="15">
      <c r="A14" s="1" t="s">
        <v>4</v>
      </c>
      <c r="B14" s="61">
        <f>'Lead Budget'!I22</f>
        <v>0</v>
      </c>
      <c r="C14" s="61">
        <f>'Partner 1 Budget'!I22</f>
        <v>0</v>
      </c>
      <c r="D14" s="61">
        <f>'Partner 2 Budget'!I22</f>
        <v>0</v>
      </c>
      <c r="F14" s="66">
        <f>'Lead Budget'!J22</f>
        <v>0</v>
      </c>
      <c r="G14" s="66">
        <f>'Partner 1 Budget'!J22</f>
        <v>0</v>
      </c>
      <c r="H14" s="66">
        <f>'Partner 2 Budget'!J22</f>
        <v>0</v>
      </c>
      <c r="J14" t="s">
        <v>141</v>
      </c>
    </row>
    <row r="15" spans="1:10" ht="15">
      <c r="A15" t="s">
        <v>6</v>
      </c>
      <c r="B15" s="61">
        <f>SUMIF('Lead Budget'!$B$25:$B$29,$A15,'Lead Budget'!$I$25:$I$29)</f>
        <v>0</v>
      </c>
      <c r="C15" s="61">
        <f>SUMIF('Partner 1 Budget'!$B$25:$B$29,A15,'Partner 1 Budget'!$I$25:$I$29)</f>
        <v>0</v>
      </c>
      <c r="D15" s="61">
        <f>SUMIF('Partner 2 Budget'!$B$25:$B$29,A15,'Partner 2 Budget'!$I$25:$I$29)</f>
        <v>0</v>
      </c>
      <c r="F15" s="61">
        <f>SUMIF('Lead Budget'!$B$25:$B$29,$A15,'Lead Budget'!$J$25:$J$29)</f>
        <v>0</v>
      </c>
      <c r="G15" s="61">
        <f>SUMIF('Partner 1 Budget'!$B$25:$B$29,$A15,'Partner 1 Budget'!$J$25:$J$29)</f>
        <v>0</v>
      </c>
      <c r="H15" s="61">
        <f>SUMIF('Partner 2 Budget'!$B$25:$B$29,$A15,'Partner 2 Budget'!$J$25:$J$29)</f>
        <v>0</v>
      </c>
      <c r="J15" t="s">
        <v>74</v>
      </c>
    </row>
    <row r="16" spans="1:10" ht="15">
      <c r="A16" t="s">
        <v>7</v>
      </c>
      <c r="B16" s="61">
        <f>SUMIF('Lead Budget'!$B$25:$B$29,A16,'Lead Budget'!$I$25:$I$29)</f>
        <v>0</v>
      </c>
      <c r="C16" s="61">
        <f>SUMIF('Partner 1 Budget'!$B$25:$B$29,A16,'Partner 1 Budget'!$I$25:$I$29)</f>
        <v>0</v>
      </c>
      <c r="D16" s="61">
        <f>SUMIF('Partner 2 Budget'!$B$25:$B$29,A16,'Partner 2 Budget'!$I$25:$I$29)</f>
        <v>0</v>
      </c>
      <c r="F16" s="61">
        <f>SUMIF('Lead Budget'!$B$25:$B$29,$A16,'Lead Budget'!$J$25:$J$29)</f>
        <v>0</v>
      </c>
      <c r="G16" s="61">
        <f>SUMIF('Partner 1 Budget'!$B$25:$B$29,$A16,'Partner 1 Budget'!$J$25:$J$29)</f>
        <v>0</v>
      </c>
      <c r="H16" s="61">
        <f>SUMIF('Partner 2 Budget'!$B$25:$B$29,$A16,'Partner 2 Budget'!$J$25:$J$29)</f>
        <v>0</v>
      </c>
      <c r="J16" t="s">
        <v>75</v>
      </c>
    </row>
    <row r="17" spans="1:10" ht="15">
      <c r="A17" t="s">
        <v>90</v>
      </c>
      <c r="B17" s="61">
        <f>'Lead Budget'!I35</f>
        <v>0</v>
      </c>
      <c r="C17" s="61">
        <f>'Partner 1 Budget'!I35</f>
        <v>0</v>
      </c>
      <c r="D17" s="61">
        <f>'Partner 2 Budget'!I35</f>
        <v>0</v>
      </c>
      <c r="F17" s="66">
        <f>'Lead Budget'!J35</f>
        <v>0</v>
      </c>
      <c r="G17" s="66">
        <f>'Partner 1 Budget'!J35</f>
        <v>0</v>
      </c>
      <c r="H17" s="66">
        <f>'Partner 2 Budget'!J35</f>
        <v>0</v>
      </c>
      <c r="J17" t="s">
        <v>76</v>
      </c>
    </row>
    <row r="18" spans="1:10" ht="15.75" thickBot="1">
      <c r="A18" t="s">
        <v>88</v>
      </c>
      <c r="B18" s="65">
        <f>SUM(B10:B17)</f>
        <v>0</v>
      </c>
      <c r="C18" s="65">
        <f>SUM(C10:C17)</f>
        <v>0</v>
      </c>
      <c r="D18" s="65">
        <f>SUM(D10:D17)</f>
        <v>0</v>
      </c>
      <c r="F18" s="65">
        <f>SUM(F10:F17)</f>
        <v>0</v>
      </c>
      <c r="G18" s="65">
        <f>SUM(G10:G17)</f>
        <v>0</v>
      </c>
      <c r="H18" s="65">
        <f>SUM(H10:H17)</f>
        <v>0</v>
      </c>
      <c r="J18" t="s">
        <v>142</v>
      </c>
    </row>
    <row r="19" spans="1:10" ht="15">
      <c r="A19" t="s">
        <v>89</v>
      </c>
      <c r="B19" s="64">
        <f>'Lead Budget'!I41</f>
        <v>0</v>
      </c>
      <c r="C19" s="64">
        <f>'Partner 1 Budget'!I41</f>
        <v>0</v>
      </c>
      <c r="D19" s="64">
        <f>'Partner 2 Budget'!I41</f>
        <v>0</v>
      </c>
      <c r="F19" s="64">
        <f>'Lead Budget'!J41</f>
        <v>0</v>
      </c>
      <c r="G19" s="64">
        <f>'Partner 1 Budget'!J41</f>
        <v>0</v>
      </c>
      <c r="H19" s="64">
        <f>'Partner 2 Budget'!J41</f>
        <v>0</v>
      </c>
      <c r="J19" t="s">
        <v>77</v>
      </c>
    </row>
    <row r="20" spans="1:10" ht="15.75" thickBot="1">
      <c r="A20" s="70" t="s">
        <v>91</v>
      </c>
      <c r="B20" s="71">
        <f>B19+B18</f>
        <v>0</v>
      </c>
      <c r="C20" s="71">
        <f>C19+C18</f>
        <v>0</v>
      </c>
      <c r="D20" s="71">
        <f>D19+D18</f>
        <v>0</v>
      </c>
      <c r="F20" s="67">
        <f>F18+F19</f>
        <v>0</v>
      </c>
      <c r="G20" s="67">
        <f>G18+G19</f>
        <v>0</v>
      </c>
      <c r="H20" s="67">
        <f>H18+H19</f>
        <v>0</v>
      </c>
      <c r="J20" t="s">
        <v>78</v>
      </c>
    </row>
    <row r="21" spans="6:10" ht="15.75" thickTop="1">
      <c r="F21" s="64"/>
      <c r="G21" s="64"/>
      <c r="H21" s="64"/>
      <c r="J21" t="s">
        <v>79</v>
      </c>
    </row>
    <row r="22" spans="5:8" ht="15">
      <c r="E22" s="35" t="s">
        <v>139</v>
      </c>
      <c r="F22" s="64">
        <f>SUMIF('Lead Budget'!$I$46:$I$52,"in-kind",'Lead Budget'!$J$46:$J$52)</f>
        <v>0</v>
      </c>
      <c r="G22" s="64">
        <f>SUMIF('Partner 1 Budget'!$I$46:$I$52,"in-kind",'Partner 1 Budget'!$J$46:$J$52)</f>
        <v>0</v>
      </c>
      <c r="H22" s="64">
        <f>SUMIF('Partner 2 Budget'!$I$46:$I$52,"in-kind",'Partner 2 Budget'!$J$46:$J$52)</f>
        <v>0</v>
      </c>
    </row>
    <row r="23" spans="5:8" ht="15">
      <c r="E23" s="35" t="s">
        <v>140</v>
      </c>
      <c r="F23" s="64">
        <f>SUMIF('Lead Budget'!$I$46:$I$52,"cash",'Lead Budget'!$J$46:$J$52)</f>
        <v>0</v>
      </c>
      <c r="G23" s="64">
        <f>SUMIF('Partner 1 Budget'!$I$46:$I$52,"cash",'Partner 1 Budget'!$J$46:$J$52)</f>
        <v>0</v>
      </c>
      <c r="H23" s="64">
        <f>SUMIF('Partner 2 Budget'!$I$46:$I$52,"cash",'Partner 2 Budget'!$J$46:$J$52)</f>
        <v>0</v>
      </c>
    </row>
    <row r="24" spans="3:8" ht="15.75" thickBot="1">
      <c r="C24" s="56"/>
      <c r="D24" s="56"/>
      <c r="E24" s="55" t="s">
        <v>92</v>
      </c>
      <c r="F24" s="102">
        <f>F20+F22+F23</f>
        <v>0</v>
      </c>
      <c r="G24" s="102">
        <f>G20+G22+G23</f>
        <v>0</v>
      </c>
      <c r="H24" s="102">
        <f>H20+H22+H23</f>
        <v>0</v>
      </c>
    </row>
    <row r="25" ht="15.75" thickTop="1">
      <c r="J25" t="s">
        <v>83</v>
      </c>
    </row>
    <row r="26" ht="15">
      <c r="J26" t="s">
        <v>84</v>
      </c>
    </row>
  </sheetData>
  <sheetProtection/>
  <mergeCells count="3">
    <mergeCell ref="F8:H8"/>
    <mergeCell ref="B8:D8"/>
    <mergeCell ref="B1:D1"/>
  </mergeCells>
  <printOptions/>
  <pageMargins left="0.7" right="0.7" top="0.75" bottom="0.7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L45"/>
  <sheetViews>
    <sheetView zoomScale="80" zoomScaleNormal="80" zoomScalePageLayoutView="0" workbookViewId="0" topLeftCell="A1">
      <pane ySplit="6" topLeftCell="A22" activePane="bottomLeft" state="frozen"/>
      <selection pane="topLeft" activeCell="A1" sqref="A1"/>
      <selection pane="bottomLeft" activeCell="M28" sqref="M28"/>
    </sheetView>
  </sheetViews>
  <sheetFormatPr defaultColWidth="9.140625" defaultRowHeight="15"/>
  <cols>
    <col min="1" max="1" width="21.7109375" style="0" customWidth="1"/>
    <col min="2" max="2" width="18.7109375" style="0" customWidth="1"/>
    <col min="3" max="3" width="12.28125" style="0" customWidth="1"/>
    <col min="4" max="4" width="14.00390625" style="0" customWidth="1"/>
    <col min="5" max="5" width="11.421875" style="0" customWidth="1"/>
    <col min="8" max="8" width="13.140625" style="0" customWidth="1"/>
    <col min="9" max="9" width="13.421875" style="0" customWidth="1"/>
    <col min="12" max="12" width="0" style="0" hidden="1" customWidth="1"/>
  </cols>
  <sheetData>
    <row r="1" spans="1:12" ht="15">
      <c r="A1" s="2" t="s">
        <v>9</v>
      </c>
      <c r="B1" s="24" t="str">
        <f>'Lead Budget'!C1</f>
        <v>Enter project title</v>
      </c>
      <c r="C1" s="24"/>
      <c r="D1" s="24"/>
      <c r="E1" s="3"/>
      <c r="F1" s="3"/>
      <c r="G1" s="3"/>
      <c r="H1" s="3"/>
      <c r="I1" s="3"/>
      <c r="L1" t="s">
        <v>61</v>
      </c>
    </row>
    <row r="2" spans="1:12" ht="15">
      <c r="A2" s="2" t="s">
        <v>11</v>
      </c>
      <c r="B2" s="25" t="str">
        <f>'Lead Budget'!C2</f>
        <v>enter start date</v>
      </c>
      <c r="C2" s="3"/>
      <c r="D2" s="3"/>
      <c r="E2" s="3"/>
      <c r="F2" s="4" t="s">
        <v>12</v>
      </c>
      <c r="G2" s="24"/>
      <c r="H2" s="24"/>
      <c r="I2" s="3"/>
      <c r="L2" t="s">
        <v>62</v>
      </c>
    </row>
    <row r="3" spans="1:9" ht="15">
      <c r="A3" s="2" t="s">
        <v>13</v>
      </c>
      <c r="B3" s="25" t="str">
        <f>'Lead Budget'!C3</f>
        <v>enter end date</v>
      </c>
      <c r="C3" s="3"/>
      <c r="D3" s="3"/>
      <c r="E3" s="3"/>
      <c r="F3" s="4" t="s">
        <v>14</v>
      </c>
      <c r="G3" s="25"/>
      <c r="H3" s="25"/>
      <c r="I3" s="3"/>
    </row>
    <row r="4" spans="1:9" ht="15">
      <c r="A4" s="2" t="s">
        <v>59</v>
      </c>
      <c r="B4" s="68">
        <f>H45</f>
        <v>0</v>
      </c>
      <c r="C4" s="3"/>
      <c r="D4" s="3"/>
      <c r="E4" s="3"/>
      <c r="F4" s="3"/>
      <c r="G4" s="4"/>
      <c r="H4" s="3"/>
      <c r="I4" s="3"/>
    </row>
    <row r="5" spans="1:9" ht="15">
      <c r="A5" s="2" t="s">
        <v>60</v>
      </c>
      <c r="B5" s="69">
        <f>I45</f>
        <v>0</v>
      </c>
      <c r="C5" s="3"/>
      <c r="D5" s="3"/>
      <c r="E5" s="3"/>
      <c r="F5" s="3"/>
      <c r="G5" s="4"/>
      <c r="H5" s="3"/>
      <c r="I5" s="3"/>
    </row>
    <row r="6" spans="1:9" ht="15">
      <c r="A6" s="2" t="s">
        <v>87</v>
      </c>
      <c r="B6" s="60" t="e">
        <f>B5/B4</f>
        <v>#DIV/0!</v>
      </c>
      <c r="C6" s="3"/>
      <c r="D6" s="3"/>
      <c r="E6" s="3"/>
      <c r="F6" s="3"/>
      <c r="G6" s="4"/>
      <c r="H6" s="3"/>
      <c r="I6" s="3"/>
    </row>
    <row r="7" spans="1:9" ht="15">
      <c r="A7" s="3"/>
      <c r="B7" s="3"/>
      <c r="C7" s="3"/>
      <c r="D7" s="3"/>
      <c r="E7" s="3"/>
      <c r="F7" s="3"/>
      <c r="G7" s="3"/>
      <c r="H7" s="3"/>
      <c r="I7" s="3"/>
    </row>
    <row r="8" spans="1:9" ht="45">
      <c r="A8" s="36" t="s">
        <v>19</v>
      </c>
      <c r="B8" s="37" t="s">
        <v>20</v>
      </c>
      <c r="C8" s="38" t="s">
        <v>21</v>
      </c>
      <c r="D8" s="38" t="s">
        <v>22</v>
      </c>
      <c r="E8" s="38" t="s">
        <v>23</v>
      </c>
      <c r="F8" s="38" t="s">
        <v>24</v>
      </c>
      <c r="G8" s="37" t="s">
        <v>63</v>
      </c>
      <c r="H8" s="38" t="s">
        <v>57</v>
      </c>
      <c r="I8" s="57" t="s">
        <v>58</v>
      </c>
    </row>
    <row r="9" spans="1:9" ht="15">
      <c r="A9" s="7" t="s">
        <v>0</v>
      </c>
      <c r="B9" s="8"/>
      <c r="C9" s="8"/>
      <c r="D9" s="9"/>
      <c r="E9" s="8">
        <f aca="true" t="shared" si="0" ref="E9:E15">C9*D9</f>
        <v>0</v>
      </c>
      <c r="F9" s="11"/>
      <c r="G9" s="7" t="s">
        <v>61</v>
      </c>
      <c r="H9" s="8">
        <f>IF(G9="Request",E9*(1+F9),0)</f>
        <v>0</v>
      </c>
      <c r="I9" s="8">
        <f>IF(G9="Match",E9*(1+F9),0)</f>
        <v>0</v>
      </c>
    </row>
    <row r="10" spans="1:9" ht="15">
      <c r="A10" s="7" t="s">
        <v>0</v>
      </c>
      <c r="B10" s="8"/>
      <c r="C10" s="8"/>
      <c r="D10" s="9"/>
      <c r="E10" s="8">
        <f t="shared" si="0"/>
        <v>0</v>
      </c>
      <c r="F10" s="11"/>
      <c r="G10" s="7" t="s">
        <v>61</v>
      </c>
      <c r="H10" s="8">
        <f aca="true" t="shared" si="1" ref="H10:H15">IF(G10="Request",E10*(1+F10),0)</f>
        <v>0</v>
      </c>
      <c r="I10" s="8">
        <f aca="true" t="shared" si="2" ref="I10:I15">IF(G10="Match",E10*(1+F10),0)</f>
        <v>0</v>
      </c>
    </row>
    <row r="11" spans="1:9" ht="15">
      <c r="A11" s="7" t="s">
        <v>1</v>
      </c>
      <c r="B11" s="8"/>
      <c r="C11" s="8"/>
      <c r="D11" s="9"/>
      <c r="E11" s="8">
        <f t="shared" si="0"/>
        <v>0</v>
      </c>
      <c r="F11" s="11"/>
      <c r="G11" s="7" t="s">
        <v>62</v>
      </c>
      <c r="H11" s="8">
        <f t="shared" si="1"/>
        <v>0</v>
      </c>
      <c r="I11" s="8">
        <f t="shared" si="2"/>
        <v>0</v>
      </c>
    </row>
    <row r="12" spans="1:9" ht="15">
      <c r="A12" s="7" t="s">
        <v>1</v>
      </c>
      <c r="B12" s="8"/>
      <c r="C12" s="8"/>
      <c r="D12" s="9"/>
      <c r="E12" s="8">
        <f t="shared" si="0"/>
        <v>0</v>
      </c>
      <c r="F12" s="11"/>
      <c r="G12" s="7" t="s">
        <v>62</v>
      </c>
      <c r="H12" s="8">
        <f t="shared" si="1"/>
        <v>0</v>
      </c>
      <c r="I12" s="8">
        <f t="shared" si="2"/>
        <v>0</v>
      </c>
    </row>
    <row r="13" spans="1:9" ht="15">
      <c r="A13" s="7"/>
      <c r="B13" s="8"/>
      <c r="C13" s="8"/>
      <c r="D13" s="9"/>
      <c r="E13" s="8">
        <f t="shared" si="0"/>
        <v>0</v>
      </c>
      <c r="F13" s="11"/>
      <c r="G13" s="7"/>
      <c r="H13" s="8">
        <f t="shared" si="1"/>
        <v>0</v>
      </c>
      <c r="I13" s="8">
        <f t="shared" si="2"/>
        <v>0</v>
      </c>
    </row>
    <row r="14" spans="1:9" ht="15">
      <c r="A14" s="7"/>
      <c r="B14" s="8"/>
      <c r="C14" s="8"/>
      <c r="D14" s="9"/>
      <c r="E14" s="8">
        <f t="shared" si="0"/>
        <v>0</v>
      </c>
      <c r="F14" s="11"/>
      <c r="G14" s="7"/>
      <c r="H14" s="8">
        <f t="shared" si="1"/>
        <v>0</v>
      </c>
      <c r="I14" s="8">
        <f t="shared" si="2"/>
        <v>0</v>
      </c>
    </row>
    <row r="15" spans="1:9" ht="15">
      <c r="A15" s="7"/>
      <c r="B15" s="8"/>
      <c r="C15" s="8"/>
      <c r="D15" s="9"/>
      <c r="E15" s="8">
        <f t="shared" si="0"/>
        <v>0</v>
      </c>
      <c r="F15" s="11"/>
      <c r="G15" s="7"/>
      <c r="H15" s="8">
        <f t="shared" si="1"/>
        <v>0</v>
      </c>
      <c r="I15" s="8">
        <f t="shared" si="2"/>
        <v>0</v>
      </c>
    </row>
    <row r="16" spans="1:9" ht="15">
      <c r="A16" s="42"/>
      <c r="B16" s="42"/>
      <c r="C16" s="42"/>
      <c r="D16" s="42"/>
      <c r="E16" s="42"/>
      <c r="F16" s="42"/>
      <c r="G16" s="42" t="s">
        <v>26</v>
      </c>
      <c r="H16" s="13">
        <f>SUM(H9:H15)</f>
        <v>0</v>
      </c>
      <c r="I16" s="13">
        <f>SUM(I9:I15)</f>
        <v>0</v>
      </c>
    </row>
    <row r="17" spans="1:9" ht="15">
      <c r="A17" s="3"/>
      <c r="B17" s="3"/>
      <c r="C17" s="3"/>
      <c r="D17" s="3"/>
      <c r="E17" s="3"/>
      <c r="F17" s="3"/>
      <c r="G17" s="3"/>
      <c r="H17" s="3"/>
      <c r="I17" s="3"/>
    </row>
    <row r="18" spans="1:9" ht="30">
      <c r="A18" s="39" t="s">
        <v>27</v>
      </c>
      <c r="B18" s="159" t="s">
        <v>28</v>
      </c>
      <c r="C18" s="159"/>
      <c r="D18" s="159"/>
      <c r="E18" s="40" t="s">
        <v>29</v>
      </c>
      <c r="F18" s="41" t="s">
        <v>30</v>
      </c>
      <c r="G18" s="39" t="s">
        <v>25</v>
      </c>
      <c r="H18" s="40" t="s">
        <v>61</v>
      </c>
      <c r="I18" s="58" t="s">
        <v>62</v>
      </c>
    </row>
    <row r="19" spans="1:9" ht="15">
      <c r="A19" s="7" t="s">
        <v>56</v>
      </c>
      <c r="B19" s="135"/>
      <c r="C19" s="135"/>
      <c r="D19" s="135"/>
      <c r="E19" s="8"/>
      <c r="F19" s="16"/>
      <c r="G19" s="7" t="s">
        <v>61</v>
      </c>
      <c r="H19" s="8">
        <f>IF(G19="Request",E19*F19,0)</f>
        <v>0</v>
      </c>
      <c r="I19" s="8">
        <f>IF(G19="Match",E19*F19,0)</f>
        <v>0</v>
      </c>
    </row>
    <row r="20" spans="1:9" ht="15">
      <c r="A20" s="7" t="s">
        <v>56</v>
      </c>
      <c r="B20" s="135"/>
      <c r="C20" s="135"/>
      <c r="D20" s="135"/>
      <c r="E20" s="8"/>
      <c r="F20" s="16"/>
      <c r="G20" s="7" t="s">
        <v>61</v>
      </c>
      <c r="H20" s="8">
        <f>IF(G20="Request",E20*F20,0)</f>
        <v>0</v>
      </c>
      <c r="I20" s="8">
        <f>IF(G20="Match",E20*F20,0)</f>
        <v>0</v>
      </c>
    </row>
    <row r="21" spans="1:9" ht="15">
      <c r="A21" s="7" t="s">
        <v>56</v>
      </c>
      <c r="B21" s="135"/>
      <c r="C21" s="135"/>
      <c r="D21" s="135"/>
      <c r="E21" s="8"/>
      <c r="F21" s="16"/>
      <c r="G21" s="7" t="s">
        <v>62</v>
      </c>
      <c r="H21" s="8">
        <f>IF(G21="Request",E21*F21,0)</f>
        <v>0</v>
      </c>
      <c r="I21" s="8">
        <f>IF(G21="Match",E21*F21,0)</f>
        <v>0</v>
      </c>
    </row>
    <row r="22" spans="1:9" ht="15">
      <c r="A22" s="7" t="s">
        <v>56</v>
      </c>
      <c r="B22" s="135"/>
      <c r="C22" s="135"/>
      <c r="D22" s="135"/>
      <c r="E22" s="8"/>
      <c r="F22" s="16"/>
      <c r="G22" s="7" t="s">
        <v>62</v>
      </c>
      <c r="H22" s="8">
        <f>IF(G22="Request",E22*F22,0)</f>
        <v>0</v>
      </c>
      <c r="I22" s="8">
        <f>IF(G22="Match",E22*F22,0)</f>
        <v>0</v>
      </c>
    </row>
    <row r="23" spans="1:9" ht="15">
      <c r="A23" s="42"/>
      <c r="B23" s="42"/>
      <c r="C23" s="42"/>
      <c r="D23" s="42"/>
      <c r="E23" s="42"/>
      <c r="F23" s="42"/>
      <c r="G23" s="42" t="s">
        <v>26</v>
      </c>
      <c r="H23" s="13">
        <f>SUM(H19:H22)</f>
        <v>0</v>
      </c>
      <c r="I23" s="13">
        <f>SUM(I19:I22)</f>
        <v>0</v>
      </c>
    </row>
    <row r="24" spans="1:9" ht="15">
      <c r="A24" s="3"/>
      <c r="B24" s="3"/>
      <c r="C24" s="3"/>
      <c r="D24" s="3"/>
      <c r="E24" s="3"/>
      <c r="F24" s="3"/>
      <c r="G24" s="3"/>
      <c r="H24" s="3"/>
      <c r="I24" s="3"/>
    </row>
    <row r="25" spans="1:9" ht="30">
      <c r="A25" s="39" t="s">
        <v>31</v>
      </c>
      <c r="B25" s="160" t="s">
        <v>28</v>
      </c>
      <c r="C25" s="160"/>
      <c r="D25" s="160"/>
      <c r="E25" s="160"/>
      <c r="F25" s="160"/>
      <c r="G25" s="39"/>
      <c r="H25" s="40" t="s">
        <v>61</v>
      </c>
      <c r="I25" s="58" t="s">
        <v>62</v>
      </c>
    </row>
    <row r="26" spans="1:9" ht="15">
      <c r="A26" s="7" t="s">
        <v>32</v>
      </c>
      <c r="B26" s="131"/>
      <c r="C26" s="132"/>
      <c r="D26" s="132"/>
      <c r="E26" s="132"/>
      <c r="F26" s="132"/>
      <c r="G26" s="136"/>
      <c r="H26" s="8"/>
      <c r="I26" s="8"/>
    </row>
    <row r="27" spans="1:9" ht="15">
      <c r="A27" s="7" t="s">
        <v>5</v>
      </c>
      <c r="B27" s="131"/>
      <c r="C27" s="132"/>
      <c r="D27" s="132"/>
      <c r="E27" s="132"/>
      <c r="F27" s="132"/>
      <c r="G27" s="136"/>
      <c r="H27" s="8"/>
      <c r="I27" s="8"/>
    </row>
    <row r="28" spans="1:9" ht="15">
      <c r="A28" s="42"/>
      <c r="B28" s="42"/>
      <c r="C28" s="42"/>
      <c r="D28" s="42"/>
      <c r="E28" s="42"/>
      <c r="F28" s="42"/>
      <c r="G28" s="42" t="s">
        <v>26</v>
      </c>
      <c r="H28" s="13">
        <f>SUM(H26:H27)</f>
        <v>0</v>
      </c>
      <c r="I28" s="13">
        <f>SUM(I26:I27)</f>
        <v>0</v>
      </c>
    </row>
    <row r="29" spans="1:9" ht="15">
      <c r="A29" s="3"/>
      <c r="B29" s="3"/>
      <c r="C29" s="3"/>
      <c r="D29" s="3"/>
      <c r="E29" s="3"/>
      <c r="F29" s="3"/>
      <c r="G29" s="3"/>
      <c r="H29" s="3"/>
      <c r="I29" s="3"/>
    </row>
    <row r="30" spans="1:9" ht="15">
      <c r="A30" s="43" t="s">
        <v>33</v>
      </c>
      <c r="B30" s="159" t="s">
        <v>34</v>
      </c>
      <c r="C30" s="159"/>
      <c r="D30" s="159"/>
      <c r="E30" s="159"/>
      <c r="F30" s="159"/>
      <c r="G30" s="39"/>
      <c r="H30" s="40" t="s">
        <v>61</v>
      </c>
      <c r="I30" s="58" t="s">
        <v>62</v>
      </c>
    </row>
    <row r="31" spans="1:9" ht="15">
      <c r="A31" s="26" t="s">
        <v>6</v>
      </c>
      <c r="B31" s="135"/>
      <c r="C31" s="135"/>
      <c r="D31" s="135"/>
      <c r="E31" s="135"/>
      <c r="F31" s="135"/>
      <c r="G31" s="135"/>
      <c r="H31" s="27"/>
      <c r="I31" s="7"/>
    </row>
    <row r="32" spans="1:9" ht="15">
      <c r="A32" s="26" t="s">
        <v>7</v>
      </c>
      <c r="B32" s="135"/>
      <c r="C32" s="135"/>
      <c r="D32" s="135"/>
      <c r="E32" s="135"/>
      <c r="F32" s="135"/>
      <c r="G32" s="135"/>
      <c r="H32" s="27"/>
      <c r="I32" s="7"/>
    </row>
    <row r="33" spans="1:9" ht="15">
      <c r="A33" s="26" t="s">
        <v>8</v>
      </c>
      <c r="B33" s="135"/>
      <c r="C33" s="135"/>
      <c r="D33" s="135"/>
      <c r="E33" s="135"/>
      <c r="F33" s="135"/>
      <c r="G33" s="135"/>
      <c r="H33" s="27"/>
      <c r="I33" s="7"/>
    </row>
    <row r="34" spans="1:9" ht="15">
      <c r="A34" s="26"/>
      <c r="B34" s="135"/>
      <c r="C34" s="135"/>
      <c r="D34" s="135"/>
      <c r="E34" s="135"/>
      <c r="F34" s="135"/>
      <c r="G34" s="135"/>
      <c r="H34" s="27"/>
      <c r="I34" s="7"/>
    </row>
    <row r="35" spans="1:9" ht="15">
      <c r="A35" s="26"/>
      <c r="B35" s="135"/>
      <c r="C35" s="135"/>
      <c r="D35" s="135"/>
      <c r="E35" s="135"/>
      <c r="F35" s="135"/>
      <c r="G35" s="135"/>
      <c r="H35" s="27"/>
      <c r="I35" s="7"/>
    </row>
    <row r="36" spans="1:9" ht="15">
      <c r="A36" s="26"/>
      <c r="B36" s="135"/>
      <c r="C36" s="135"/>
      <c r="D36" s="135"/>
      <c r="E36" s="135"/>
      <c r="F36" s="135"/>
      <c r="G36" s="135"/>
      <c r="H36" s="27"/>
      <c r="I36" s="7"/>
    </row>
    <row r="37" spans="1:9" ht="15">
      <c r="A37" s="42"/>
      <c r="B37" s="44"/>
      <c r="C37" s="44"/>
      <c r="D37" s="44"/>
      <c r="E37" s="44"/>
      <c r="F37" s="44"/>
      <c r="G37" s="44" t="s">
        <v>26</v>
      </c>
      <c r="H37" s="13">
        <f>SUM(H30:H36)</f>
        <v>0</v>
      </c>
      <c r="I37" s="13">
        <f>SUM(I30:I36)</f>
        <v>0</v>
      </c>
    </row>
    <row r="38" spans="1:9" ht="15">
      <c r="A38" s="3"/>
      <c r="B38" s="3"/>
      <c r="C38" s="3"/>
      <c r="D38" s="3"/>
      <c r="E38" s="3"/>
      <c r="F38" s="3"/>
      <c r="G38" s="3"/>
      <c r="H38" s="3"/>
      <c r="I38" s="3"/>
    </row>
    <row r="39" spans="1:9" ht="15">
      <c r="A39" s="46"/>
      <c r="B39" s="46"/>
      <c r="C39" s="46"/>
      <c r="D39" s="46"/>
      <c r="E39" s="46"/>
      <c r="F39" s="46"/>
      <c r="G39" s="47" t="s">
        <v>66</v>
      </c>
      <c r="H39" s="48">
        <f>H37+H31+H22+H17+H10</f>
        <v>0</v>
      </c>
      <c r="I39" s="59">
        <f>I37+I31+I22+I17+I10</f>
        <v>0</v>
      </c>
    </row>
    <row r="40" spans="1:9" ht="15">
      <c r="A40" s="39" t="s">
        <v>36</v>
      </c>
      <c r="B40" s="156" t="s">
        <v>37</v>
      </c>
      <c r="C40" s="156"/>
      <c r="D40" s="45" t="s">
        <v>38</v>
      </c>
      <c r="E40" s="157" t="s">
        <v>39</v>
      </c>
      <c r="F40" s="157"/>
      <c r="G40" s="39"/>
      <c r="H40" s="40" t="s">
        <v>61</v>
      </c>
      <c r="I40" s="58" t="s">
        <v>62</v>
      </c>
    </row>
    <row r="41" spans="1:9" ht="15">
      <c r="A41" s="7" t="s">
        <v>64</v>
      </c>
      <c r="B41" s="135"/>
      <c r="C41" s="135"/>
      <c r="D41" s="50"/>
      <c r="E41" s="158"/>
      <c r="F41" s="158"/>
      <c r="G41" s="7"/>
      <c r="H41" s="8">
        <f>E41*D41</f>
        <v>0</v>
      </c>
      <c r="I41" s="8"/>
    </row>
    <row r="42" spans="1:9" ht="15">
      <c r="A42" s="7" t="s">
        <v>65</v>
      </c>
      <c r="B42" s="135"/>
      <c r="C42" s="135"/>
      <c r="D42" s="50"/>
      <c r="E42" s="158"/>
      <c r="F42" s="158"/>
      <c r="G42" s="7"/>
      <c r="H42" s="8"/>
      <c r="I42" s="8">
        <f>E42*D42</f>
        <v>0</v>
      </c>
    </row>
    <row r="43" spans="1:9" ht="15">
      <c r="A43" s="42"/>
      <c r="B43" s="44"/>
      <c r="C43" s="44"/>
      <c r="D43" s="42"/>
      <c r="E43" s="154" t="s">
        <v>67</v>
      </c>
      <c r="F43" s="154"/>
      <c r="G43" s="155"/>
      <c r="H43" s="13">
        <f>SUM(H41:H42)</f>
        <v>0</v>
      </c>
      <c r="I43" s="13">
        <f>SUM(I41:I42)</f>
        <v>0</v>
      </c>
    </row>
    <row r="44" spans="1:9" ht="15">
      <c r="A44" s="3"/>
      <c r="B44" s="3"/>
      <c r="C44" s="3"/>
      <c r="D44" s="3"/>
      <c r="E44" s="3"/>
      <c r="F44" s="3"/>
      <c r="G44" s="3"/>
      <c r="H44" s="3"/>
      <c r="I44" s="3"/>
    </row>
    <row r="45" spans="1:9" ht="15">
      <c r="A45" s="46"/>
      <c r="B45" s="46"/>
      <c r="C45" s="46"/>
      <c r="D45" s="46"/>
      <c r="E45" s="46"/>
      <c r="F45" s="46"/>
      <c r="G45" s="47" t="s">
        <v>68</v>
      </c>
      <c r="H45" s="48">
        <f>H43+H37+H28+H23+H16</f>
        <v>0</v>
      </c>
      <c r="I45" s="59">
        <f>I43+I37+I28+I23+I16</f>
        <v>0</v>
      </c>
    </row>
  </sheetData>
  <sheetProtection/>
  <mergeCells count="22">
    <mergeCell ref="B25:F25"/>
    <mergeCell ref="B18:D18"/>
    <mergeCell ref="B19:D19"/>
    <mergeCell ref="B20:D20"/>
    <mergeCell ref="B21:D21"/>
    <mergeCell ref="B22:D22"/>
    <mergeCell ref="B34:G34"/>
    <mergeCell ref="B35:G35"/>
    <mergeCell ref="B36:G36"/>
    <mergeCell ref="B26:G26"/>
    <mergeCell ref="B27:G27"/>
    <mergeCell ref="B30:F30"/>
    <mergeCell ref="B31:G31"/>
    <mergeCell ref="B32:G32"/>
    <mergeCell ref="B33:G33"/>
    <mergeCell ref="E43:G43"/>
    <mergeCell ref="B40:C40"/>
    <mergeCell ref="E40:F40"/>
    <mergeCell ref="B41:C41"/>
    <mergeCell ref="E41:F41"/>
    <mergeCell ref="B42:C42"/>
    <mergeCell ref="E42:F42"/>
  </mergeCells>
  <dataValidations count="2">
    <dataValidation type="list" allowBlank="1" showInputMessage="1" showErrorMessage="1" sqref="A9:A15">
      <formula1>_Personnel</formula1>
    </dataValidation>
    <dataValidation type="list" allowBlank="1" showInputMessage="1" showErrorMessage="1" sqref="G9:G15 G19:G22">
      <formula1>_subchoice</formula1>
    </dataValidation>
  </dataValidations>
  <printOptions/>
  <pageMargins left="0.7" right="0.7" top="0.75" bottom="0.75" header="0.3" footer="0.3"/>
  <pageSetup fitToHeight="0" fitToWidth="1" horizontalDpi="600" verticalDpi="600" orientation="landscape" scale="99" r:id="rId1"/>
</worksheet>
</file>

<file path=xl/worksheets/sheet7.xml><?xml version="1.0" encoding="utf-8"?>
<worksheet xmlns="http://schemas.openxmlformats.org/spreadsheetml/2006/main" xmlns:r="http://schemas.openxmlformats.org/officeDocument/2006/relationships">
  <dimension ref="A2:F9"/>
  <sheetViews>
    <sheetView zoomScalePageLayoutView="0" workbookViewId="0" topLeftCell="A1">
      <selection activeCell="A3" sqref="A3:F3"/>
    </sheetView>
  </sheetViews>
  <sheetFormatPr defaultColWidth="9.140625" defaultRowHeight="15"/>
  <cols>
    <col min="1" max="1" width="14.57421875" style="0" customWidth="1"/>
    <col min="2" max="2" width="12.140625" style="0" customWidth="1"/>
    <col min="3" max="3" width="14.28125" style="0" customWidth="1"/>
    <col min="4" max="4" width="13.8515625" style="0" customWidth="1"/>
  </cols>
  <sheetData>
    <row r="2" ht="15">
      <c r="A2" s="29" t="s">
        <v>48</v>
      </c>
    </row>
    <row r="3" spans="1:6" ht="95.25" customHeight="1">
      <c r="A3" s="161" t="s">
        <v>49</v>
      </c>
      <c r="B3" s="161"/>
      <c r="C3" s="161"/>
      <c r="D3" s="161"/>
      <c r="E3" s="161"/>
      <c r="F3" s="161"/>
    </row>
    <row r="6" spans="2:4" ht="15">
      <c r="B6" s="9" t="s">
        <v>50</v>
      </c>
      <c r="C6" s="9" t="s">
        <v>51</v>
      </c>
      <c r="D6" s="9" t="s">
        <v>52</v>
      </c>
    </row>
    <row r="7" spans="1:4" ht="15">
      <c r="A7" s="35" t="s">
        <v>55</v>
      </c>
      <c r="B7" s="9">
        <v>3</v>
      </c>
      <c r="C7" s="34">
        <v>0.1</v>
      </c>
      <c r="D7" s="9">
        <f>B7*C7</f>
        <v>0.30000000000000004</v>
      </c>
    </row>
    <row r="8" spans="1:4" ht="15">
      <c r="A8" s="35" t="s">
        <v>55</v>
      </c>
      <c r="B8" s="9">
        <v>5</v>
      </c>
      <c r="C8" s="34">
        <v>0.15</v>
      </c>
      <c r="D8" s="9">
        <f>B8*C8</f>
        <v>0.75</v>
      </c>
    </row>
    <row r="9" spans="2:4" ht="30">
      <c r="B9" s="32" t="s">
        <v>53</v>
      </c>
      <c r="C9" s="33" t="s">
        <v>54</v>
      </c>
      <c r="D9" s="31" t="e">
        <f>B9*C9</f>
        <v>#VALUE!</v>
      </c>
    </row>
  </sheetData>
  <sheetProtection/>
  <mergeCells count="1">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Cheyanne Kalainoff</dc:creator>
  <cp:keywords/>
  <dc:description/>
  <cp:lastModifiedBy>Eva-Maria Muecke</cp:lastModifiedBy>
  <cp:lastPrinted>2018-01-02T23:27:56Z</cp:lastPrinted>
  <dcterms:created xsi:type="dcterms:W3CDTF">2017-12-07T18:21:33Z</dcterms:created>
  <dcterms:modified xsi:type="dcterms:W3CDTF">2018-04-16T23:02:49Z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4d7a1390-3fe2-4d33-b8be-f1420c553cb8</vt:lpwstr>
  </property>
</Properties>
</file>